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D:\portfolio\hr-atrition-analytics\"/>
    </mc:Choice>
  </mc:AlternateContent>
  <xr:revisionPtr revIDLastSave="0" documentId="13_ncr:1_{302902A9-6FA7-44C4-BBB0-C6879E0B3045}" xr6:coauthVersionLast="47" xr6:coauthVersionMax="47" xr10:uidLastSave="{00000000-0000-0000-0000-000000000000}"/>
  <bookViews>
    <workbookView xWindow="-108" yWindow="-108" windowWidth="23256" windowHeight="13176" xr2:uid="{4506227E-B87F-425C-ADB2-E0F84BE00B81}"/>
  </bookViews>
  <sheets>
    <sheet name="Dashboard Final (2)" sheetId="19" r:id="rId1"/>
    <sheet name="Dashboard Final" sheetId="17" r:id="rId2"/>
    <sheet name="Helper" sheetId="13" r:id="rId3"/>
    <sheet name="Dim_EducationField" sheetId="9" r:id="rId4"/>
    <sheet name="Dim_Department" sheetId="7" r:id="rId5"/>
    <sheet name="Dim_JobRole" sheetId="8" r:id="rId6"/>
    <sheet name="Fact_Employee" sheetId="6" r:id="rId7"/>
    <sheet name="HR_Employee_Attrition_Clean" sheetId="2" r:id="rId8"/>
    <sheet name="Descriptive_Stats" sheetId="4" r:id="rId9"/>
  </sheets>
  <definedNames>
    <definedName name="ExternalData_1" localSheetId="7" hidden="1">HR_Employee_Attrition_Clean!$A$1:$AG$1471</definedName>
    <definedName name="Slicer_Department1">#N/A</definedName>
    <definedName name="Slicer_Gender1">#N/A</definedName>
    <definedName name="Slicer_JobRole1">#N/A</definedName>
    <definedName name="Slicer_MaritalStatus1">#N/A</definedName>
  </definedNames>
  <calcPr calcId="191029"/>
  <pivotCaches>
    <pivotCache cacheId="0" r:id="rId10"/>
    <pivotCache cacheId="88" r:id="rId11"/>
    <pivotCache cacheId="91" r:id="rId12"/>
    <pivotCache cacheId="94" r:id="rId13"/>
    <pivotCache cacheId="97" r:id="rId14"/>
    <pivotCache cacheId="100" r:id="rId15"/>
    <pivotCache cacheId="103" r:id="rId16"/>
  </pivotCaches>
  <extLst>
    <ext xmlns:x14="http://schemas.microsoft.com/office/spreadsheetml/2009/9/main" uri="{876F7934-8845-4945-9796-88D515C7AA90}">
      <x14:pivotCaches>
        <pivotCache cacheId="7"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841E416B-1EF1-43b6-AB56-02D37102CBD5}">
      <x15:pivotCaches>
        <pivotCache cacheId="106" r:id="rId22"/>
        <pivotCache cacheId="109" r:id="rId23"/>
        <pivotCache cacheId="112" r:id="rId24"/>
        <pivotCache cacheId="115" r:id="rId25"/>
        <pivotCache cacheId="118" r:id="rId26"/>
        <pivotCache cacheId="121" r:id="rId27"/>
      </x15:pivotCaches>
    </ext>
    <ext xmlns:x15="http://schemas.microsoft.com/office/spreadsheetml/2010/11/main" uri="{983426D0-5260-488c-9760-48F4B6AC55F4}">
      <x15:pivotTableReferences>
        <x15:pivotTableReference r:id="rId28"/>
        <x15:pivotTableReference r:id="rId29"/>
        <x15:pivotTableReference r:id="rId30"/>
        <x15:pivotTableReference r:id="rId31"/>
        <x15:pivotTableReference r:id="rId32"/>
        <x15:pivotTableReference r:id="rId33"/>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Employee_cf807d08-584a-4b84-bd43-ca6555958bc7" name="Fact_Employee" connection="Query - Fact_Employee"/>
          <x15:modelTable id="Dim_Department_b640d09c-bbd0-4c87-a069-963f6c2cce56" name="Dim_Department" connection="Query - Dim_Department"/>
          <x15:modelTable id="Dim_JobRole_6f13aec7-e9c5-4471-9e4c-0ac94733e7f6" name="Dim_JobRole" connection="Query - Dim_JobRole"/>
          <x15:modelTable id="Dim_EducationField_8af2800d-fcd2-4c6f-bbac-b65427c94b0f" name="Dim_EducationField" connection="Query - Dim_EducationField"/>
        </x15:modelTables>
        <x15:modelRelationships>
          <x15:modelRelationship fromTable="Fact_Employee" fromColumn="DepartmentID" toTable="Dim_Department" toColumn="DepartmentID"/>
          <x15:modelRelationship fromTable="Fact_Employee" fromColumn="EducationFieldID" toTable="Dim_EducationField" toColumn="EducationFieldID"/>
          <x15:modelRelationship fromTable="Fact_Employee" fromColumn="JobRoleID" toTable="Dim_JobRole" toColumn="JobRoleID"/>
        </x15:modelRelationships>
      </x15:dataModel>
    </ext>
  </extLst>
</workbook>
</file>

<file path=xl/calcChain.xml><?xml version="1.0" encoding="utf-8"?>
<calcChain xmlns="http://schemas.openxmlformats.org/spreadsheetml/2006/main">
  <c r="D84" i="19" l="1"/>
  <c r="C84" i="19"/>
  <c r="D83" i="19"/>
  <c r="C83" i="19"/>
  <c r="D82" i="19"/>
  <c r="C82" i="19"/>
  <c r="D81" i="19"/>
  <c r="C81" i="19"/>
  <c r="D80" i="19"/>
  <c r="C80" i="19"/>
  <c r="D79" i="19"/>
  <c r="C79" i="19"/>
  <c r="D78" i="19"/>
  <c r="C78" i="19"/>
  <c r="D77" i="19"/>
  <c r="C77" i="19"/>
  <c r="H72" i="19"/>
  <c r="F72" i="19"/>
  <c r="D72" i="19"/>
  <c r="B72" i="19"/>
  <c r="AB16" i="17"/>
  <c r="Z16" i="17"/>
  <c r="X16" i="17"/>
  <c r="V16" i="17"/>
  <c r="W21" i="17"/>
  <c r="X21" i="17"/>
  <c r="W22" i="17"/>
  <c r="X22" i="17"/>
  <c r="W23" i="17"/>
  <c r="X23" i="17"/>
  <c r="W24" i="17"/>
  <c r="X24" i="17"/>
  <c r="W25" i="17"/>
  <c r="X25" i="17"/>
  <c r="W26" i="17"/>
  <c r="X26" i="17"/>
  <c r="W27" i="17"/>
  <c r="X27" i="17"/>
  <c r="W28" i="17"/>
  <c r="X28"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AF3E05-1A5D-443C-9E09-538878EE0A7F}" name="Query - Dim_Department" description="Connection to the 'Dim_Department' query in the workbook." type="100" refreshedVersion="8" minRefreshableVersion="5">
    <extLst>
      <ext xmlns:x15="http://schemas.microsoft.com/office/spreadsheetml/2010/11/main" uri="{DE250136-89BD-433C-8126-D09CA5730AF9}">
        <x15:connection id="c2ddacdd-15aa-44a9-9c8e-913740f2d377">
          <x15:oledbPr connection="Provider=Microsoft.Mashup.OleDb.1;Data Source=$Workbook$;Location=Dim_Department;Extended Properties=&quot;&quot;">
            <x15:dbTables>
              <x15:dbTable name="Dim_Department"/>
            </x15:dbTables>
          </x15:oledbPr>
        </x15:connection>
      </ext>
    </extLst>
  </connection>
  <connection id="2" xr16:uid="{4A20C839-231F-4965-86C0-ECA4C5AE8A84}" name="Query - Dim_EducationField" description="Connection to the 'Dim_EducationField' query in the workbook." type="100" refreshedVersion="8" minRefreshableVersion="5">
    <extLst>
      <ext xmlns:x15="http://schemas.microsoft.com/office/spreadsheetml/2010/11/main" uri="{DE250136-89BD-433C-8126-D09CA5730AF9}">
        <x15:connection id="228aa88a-321f-41b2-9a6d-d54d50bf86cc">
          <x15:oledbPr connection="Provider=Microsoft.Mashup.OleDb.1;Data Source=$Workbook$;Location=Dim_EducationField;Extended Properties=&quot;&quot;">
            <x15:dbTables>
              <x15:dbTable name="Dim_EducationField"/>
            </x15:dbTables>
          </x15:oledbPr>
        </x15:connection>
      </ext>
    </extLst>
  </connection>
  <connection id="3" xr16:uid="{980F9A3D-E4A9-420D-B3F4-5F28F175DE8C}" name="Query - Dim_JobRole" description="Connection to the 'Dim_JobRole' query in the workbook." type="100" refreshedVersion="8" minRefreshableVersion="5">
    <extLst>
      <ext xmlns:x15="http://schemas.microsoft.com/office/spreadsheetml/2010/11/main" uri="{DE250136-89BD-433C-8126-D09CA5730AF9}">
        <x15:connection id="13fb6d98-6759-4202-8ca4-1b98dce222bd">
          <x15:oledbPr connection="Provider=Microsoft.Mashup.OleDb.1;Data Source=$Workbook$;Location=Dim_JobRole;Extended Properties=&quot;&quot;">
            <x15:dbTables>
              <x15:dbTable name="Dim_JobRole"/>
            </x15:dbTables>
          </x15:oledbPr>
        </x15:connection>
      </ext>
    </extLst>
  </connection>
  <connection id="4" xr16:uid="{C9E2367D-5112-4102-ABE8-313755A847CF}" name="Query - Fact_Employee" description="Connection to the 'Fact_Employee' query in the workbook." type="100" refreshedVersion="8" minRefreshableVersion="5">
    <extLst>
      <ext xmlns:x15="http://schemas.microsoft.com/office/spreadsheetml/2010/11/main" uri="{DE250136-89BD-433C-8126-D09CA5730AF9}">
        <x15:connection id="5a5c43a1-fd47-4a13-9774-6dea03e242e4"/>
      </ext>
    </extLst>
  </connection>
  <connection id="5" xr16:uid="{E00C1DB6-8490-4FE5-92FD-2F0E8B897CEC}" keepAlive="1" name="Query - HR_Employee_Attrition_RAW_DIRTY" description="Connection to the 'HR_Employee_Attrition_RAW_DIRTY' query in the workbook." type="5" refreshedVersion="8" background="1" saveData="1">
    <dbPr connection="Provider=Microsoft.Mashup.OleDb.1;Data Source=$Workbook$;Location=HR_Employee_Attrition_RAW_DIRTY;Extended Properties=&quot;&quot;" command="SELECT * FROM [HR_Employee_Attrition_RAW_DIRTY]"/>
  </connection>
  <connection id="6" xr16:uid="{4C268E76-65CB-418E-A3B5-9691F468FA4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7">
    <s v="ThisWorkbookDataModel"/>
    <s v="[Measures].[Overtime Rate Leavers]"/>
    <s v="[Measures].[Avg Age Leavers]"/>
    <s v="[Measures].[Avg Age Stayers]"/>
    <s v="[Measures].[Avg Tenure Leavers]"/>
    <s v="[Measures].[Avg Income Leavers]"/>
    <s v="[Measures].[Avg Tenure Stayers]"/>
    <s v="[Measures].[Avg Income Stayers]"/>
    <s v="[Measures].[Overtime Rate Stayers]"/>
    <s v="[Measures].[Avg Job Satisfaction Leavers]"/>
    <s v="[Measures].[Avg Job Satisfaction Stayers]"/>
    <s v="[Measures].[Avg Work Life Balance Leavers]"/>
    <s v="[Measures].[Avg Work Life Balance Stayers]"/>
    <s v="[Measures].[Avg Environment Satisfaction Leavers]"/>
    <s v="[Measures].[Avg Environment Satisfaction Stayers]"/>
    <s v="[Measures].[Avg Job Involvement Leavers]"/>
    <s v="[Measures].[Avg Job Involvement Stayers]"/>
  </metadataStrings>
  <mdxMetadata count="16">
    <mdx n="0" f="v">
      <t c="1" fi="0">
        <n x="1"/>
      </t>
    </mdx>
    <mdx n="0" f="v">
      <t c="1" fi="0">
        <n x="2"/>
      </t>
    </mdx>
    <mdx n="0" f="v">
      <t c="1" fi="0">
        <n x="3"/>
      </t>
    </mdx>
    <mdx n="0" f="v">
      <t c="1" fi="0">
        <n x="4"/>
      </t>
    </mdx>
    <mdx n="0" f="v">
      <t c="1" fi="0">
        <n x="5"/>
      </t>
    </mdx>
    <mdx n="0" f="v">
      <t c="1" fi="0">
        <n x="6"/>
      </t>
    </mdx>
    <mdx n="0" f="v">
      <t c="1" fi="0">
        <n x="7"/>
      </t>
    </mdx>
    <mdx n="0" f="v">
      <t c="1" fi="0">
        <n x="8"/>
      </t>
    </mdx>
    <mdx n="0" f="v">
      <t c="1" fi="0">
        <n x="9"/>
      </t>
    </mdx>
    <mdx n="0" f="v">
      <t c="1" fi="0">
        <n x="10"/>
      </t>
    </mdx>
    <mdx n="0" f="v">
      <t c="1" fi="0">
        <n x="11"/>
      </t>
    </mdx>
    <mdx n="0" f="v">
      <t c="1" fi="0">
        <n x="12"/>
      </t>
    </mdx>
    <mdx n="0" f="v">
      <t c="1" fi="0">
        <n x="13"/>
      </t>
    </mdx>
    <mdx n="0" f="v">
      <t c="1" fi="0">
        <n x="14"/>
      </t>
    </mdx>
    <mdx n="0" f="v">
      <t c="1" fi="0">
        <n x="15"/>
      </t>
    </mdx>
    <mdx n="0" f="v">
      <t c="1" fi="0">
        <n x="16"/>
      </t>
    </mdx>
  </mdxMetadata>
  <valueMetadata count="16">
    <bk>
      <rc t="1" v="0"/>
    </bk>
    <bk>
      <rc t="1" v="1"/>
    </bk>
    <bk>
      <rc t="1" v="2"/>
    </bk>
    <bk>
      <rc t="1" v="3"/>
    </bk>
    <bk>
      <rc t="1" v="4"/>
    </bk>
    <bk>
      <rc t="1" v="5"/>
    </bk>
    <bk>
      <rc t="1" v="6"/>
    </bk>
    <bk>
      <rc t="1" v="7"/>
    </bk>
    <bk>
      <rc t="1" v="8"/>
    </bk>
    <bk>
      <rc t="1" v="9"/>
    </bk>
    <bk>
      <rc t="1" v="10"/>
    </bk>
    <bk>
      <rc t="1" v="11"/>
    </bk>
    <bk>
      <rc t="1" v="12"/>
    </bk>
    <bk>
      <rc t="1" v="13"/>
    </bk>
    <bk>
      <rc t="1" v="14"/>
    </bk>
    <bk>
      <rc t="1" v="15"/>
    </bk>
  </valueMetadata>
</metadata>
</file>

<file path=xl/sharedStrings.xml><?xml version="1.0" encoding="utf-8"?>
<sst xmlns="http://schemas.openxmlformats.org/spreadsheetml/2006/main" count="41517" uniqueCount="3324">
  <si>
    <t>Age</t>
  </si>
  <si>
    <t>Attrition</t>
  </si>
  <si>
    <t>BusinessTravel</t>
  </si>
  <si>
    <t>DailyRate</t>
  </si>
  <si>
    <t>Department</t>
  </si>
  <si>
    <t>DistanceFromHome</t>
  </si>
  <si>
    <t>Education</t>
  </si>
  <si>
    <t>EducationField</t>
  </si>
  <si>
    <t>EmployeeNumber</t>
  </si>
  <si>
    <t>EnvironmentSatisfaction</t>
  </si>
  <si>
    <t>Gender</t>
  </si>
  <si>
    <t>HourlyRate</t>
  </si>
  <si>
    <t>JobInvolvement</t>
  </si>
  <si>
    <t>JobLevel</t>
  </si>
  <si>
    <t>JobRole</t>
  </si>
  <si>
    <t>JobSatisfaction</t>
  </si>
  <si>
    <t>MaritalStatus</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</si>
  <si>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</si>
  <si>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</si>
  <si>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</si>
  <si>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</si>
  <si>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</si>
  <si>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</si>
  <si>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</si>
  <si>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</si>
  <si>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</si>
  <si>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</si>
  <si>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</si>
  <si>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</si>
  <si>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</si>
  <si>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</si>
  <si>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MonthlyIncome</t>
  </si>
  <si>
    <t>No</t>
  </si>
  <si>
    <t>Non-Travel</t>
  </si>
  <si>
    <t>489</t>
  </si>
  <si>
    <t>Research &amp; Development</t>
  </si>
  <si>
    <t>3</t>
  </si>
  <si>
    <t>Medical</t>
  </si>
  <si>
    <t>1</t>
  </si>
  <si>
    <t>132</t>
  </si>
  <si>
    <t>2</t>
  </si>
  <si>
    <t>Male</t>
  </si>
  <si>
    <t>67</t>
  </si>
  <si>
    <t>Laboratory Technician</t>
  </si>
  <si>
    <t>Married</t>
  </si>
  <si>
    <t>25043</t>
  </si>
  <si>
    <t>4</t>
  </si>
  <si>
    <t>12</t>
  </si>
  <si>
    <t>80</t>
  </si>
  <si>
    <t>17</t>
  </si>
  <si>
    <t>Yes</t>
  </si>
  <si>
    <t>Travel_Frequently</t>
  </si>
  <si>
    <t>251</t>
  </si>
  <si>
    <t>Life Sciences</t>
  </si>
  <si>
    <t>1279</t>
  </si>
  <si>
    <t>Female</t>
  </si>
  <si>
    <t>45</t>
  </si>
  <si>
    <t>Single</t>
  </si>
  <si>
    <t>25308</t>
  </si>
  <si>
    <t>20</t>
  </si>
  <si>
    <t>0</t>
  </si>
  <si>
    <t>Travel_Rarely</t>
  </si>
  <si>
    <t>160</t>
  </si>
  <si>
    <t>1735</t>
  </si>
  <si>
    <t>51</t>
  </si>
  <si>
    <t>12862</t>
  </si>
  <si>
    <t>13</t>
  </si>
  <si>
    <t>1449</t>
  </si>
  <si>
    <t>394</t>
  </si>
  <si>
    <t>Divorced</t>
  </si>
  <si>
    <t>14180</t>
  </si>
  <si>
    <t>5</t>
  </si>
  <si>
    <t>515</t>
  </si>
  <si>
    <t>331</t>
  </si>
  <si>
    <t>62</t>
  </si>
  <si>
    <t>9571</t>
  </si>
  <si>
    <t>14</t>
  </si>
  <si>
    <t>945</t>
  </si>
  <si>
    <t>Sales</t>
  </si>
  <si>
    <t>1876</t>
  </si>
  <si>
    <t>89</t>
  </si>
  <si>
    <t>Sales Representative</t>
  </si>
  <si>
    <t>16019</t>
  </si>
  <si>
    <t>1318</t>
  </si>
  <si>
    <t>Marketing</t>
  </si>
  <si>
    <t>851</t>
  </si>
  <si>
    <t>66</t>
  </si>
  <si>
    <t>Manager</t>
  </si>
  <si>
    <t>5594</t>
  </si>
  <si>
    <t>29</t>
  </si>
  <si>
    <t>6</t>
  </si>
  <si>
    <t>1262</t>
  </si>
  <si>
    <t>1116</t>
  </si>
  <si>
    <t>35</t>
  </si>
  <si>
    <t>16154</t>
  </si>
  <si>
    <t>22</t>
  </si>
  <si>
    <t>27</t>
  </si>
  <si>
    <t>177</t>
  </si>
  <si>
    <t>1278</t>
  </si>
  <si>
    <t>37</t>
  </si>
  <si>
    <t>Healthcare Representative</t>
  </si>
  <si>
    <t>25592</t>
  </si>
  <si>
    <t>15</t>
  </si>
  <si>
    <t>34</t>
  </si>
  <si>
    <t>9</t>
  </si>
  <si>
    <t>334</t>
  </si>
  <si>
    <t>21</t>
  </si>
  <si>
    <t>Research Scientist</t>
  </si>
  <si>
    <t>15053</t>
  </si>
  <si>
    <t>7</t>
  </si>
  <si>
    <t>867</t>
  </si>
  <si>
    <t>1798</t>
  </si>
  <si>
    <t>90</t>
  </si>
  <si>
    <t>6076</t>
  </si>
  <si>
    <t>19</t>
  </si>
  <si>
    <t>8</t>
  </si>
  <si>
    <t>252</t>
  </si>
  <si>
    <t>834</t>
  </si>
  <si>
    <t>95</t>
  </si>
  <si>
    <t>6153</t>
  </si>
  <si>
    <t>999</t>
  </si>
  <si>
    <t>Technical Degree</t>
  </si>
  <si>
    <t>1374</t>
  </si>
  <si>
    <t>92</t>
  </si>
  <si>
    <t>15891</t>
  </si>
  <si>
    <t>330</t>
  </si>
  <si>
    <t>1389</t>
  </si>
  <si>
    <t>98</t>
  </si>
  <si>
    <t>Manufacturing Director</t>
  </si>
  <si>
    <t>21057</t>
  </si>
  <si>
    <t>10</t>
  </si>
  <si>
    <t>1091</t>
  </si>
  <si>
    <t>431</t>
  </si>
  <si>
    <t>17810</t>
  </si>
  <si>
    <t>25</t>
  </si>
  <si>
    <t>1325</t>
  </si>
  <si>
    <t>813</t>
  </si>
  <si>
    <t>82</t>
  </si>
  <si>
    <t>21821</t>
  </si>
  <si>
    <t>1272</t>
  </si>
  <si>
    <t>940</t>
  </si>
  <si>
    <t>9255</t>
  </si>
  <si>
    <t>24</t>
  </si>
  <si>
    <t>653</t>
  </si>
  <si>
    <t>79</t>
  </si>
  <si>
    <t>50</t>
  </si>
  <si>
    <t>5456</t>
  </si>
  <si>
    <t>11</t>
  </si>
  <si>
    <t>201</t>
  </si>
  <si>
    <t>2015</t>
  </si>
  <si>
    <t>99</t>
  </si>
  <si>
    <t>Research Director</t>
  </si>
  <si>
    <t>3376</t>
  </si>
  <si>
    <t>16</t>
  </si>
  <si>
    <t>855</t>
  </si>
  <si>
    <t>1428</t>
  </si>
  <si>
    <t>73</t>
  </si>
  <si>
    <t>Sales Executive</t>
  </si>
  <si>
    <t>12761</t>
  </si>
  <si>
    <t>1003</t>
  </si>
  <si>
    <t>1140</t>
  </si>
  <si>
    <t>15834</t>
  </si>
  <si>
    <t>1450</t>
  </si>
  <si>
    <t>1217</t>
  </si>
  <si>
    <t>52</t>
  </si>
  <si>
    <t>10849</t>
  </si>
  <si>
    <t>203</t>
  </si>
  <si>
    <t>1127</t>
  </si>
  <si>
    <t>84</t>
  </si>
  <si>
    <t>13547</t>
  </si>
  <si>
    <t>1221</t>
  </si>
  <si>
    <t>1466</t>
  </si>
  <si>
    <t>96</t>
  </si>
  <si>
    <t>24795</t>
  </si>
  <si>
    <t>676</t>
  </si>
  <si>
    <t>Other</t>
  </si>
  <si>
    <t>823</t>
  </si>
  <si>
    <t>23361</t>
  </si>
  <si>
    <t>210</t>
  </si>
  <si>
    <t>568</t>
  </si>
  <si>
    <t>56</t>
  </si>
  <si>
    <t>22102</t>
  </si>
  <si>
    <t>32</t>
  </si>
  <si>
    <t>986</t>
  </si>
  <si>
    <t>874</t>
  </si>
  <si>
    <t>5044</t>
  </si>
  <si>
    <t>819</t>
  </si>
  <si>
    <t>1182</t>
  </si>
  <si>
    <t>44</t>
  </si>
  <si>
    <t>19588</t>
  </si>
  <si>
    <t>18</t>
  </si>
  <si>
    <t>626</t>
  </si>
  <si>
    <t>64</t>
  </si>
  <si>
    <t>19294</t>
  </si>
  <si>
    <t>23</t>
  </si>
  <si>
    <t>1180</t>
  </si>
  <si>
    <t>282</t>
  </si>
  <si>
    <t>70</t>
  </si>
  <si>
    <t>11354</t>
  </si>
  <si>
    <t>1001</t>
  </si>
  <si>
    <t>1827</t>
  </si>
  <si>
    <t>19271</t>
  </si>
  <si>
    <t>28</t>
  </si>
  <si>
    <t>429</t>
  </si>
  <si>
    <t>1792</t>
  </si>
  <si>
    <t>11092</t>
  </si>
  <si>
    <t>318</t>
  </si>
  <si>
    <t>21777</t>
  </si>
  <si>
    <t>1400</t>
  </si>
  <si>
    <t>112</t>
  </si>
  <si>
    <t>49</t>
  </si>
  <si>
    <t>21698</t>
  </si>
  <si>
    <t>593</t>
  </si>
  <si>
    <t>482</t>
  </si>
  <si>
    <t>88</t>
  </si>
  <si>
    <t>2967</t>
  </si>
  <si>
    <t>930</t>
  </si>
  <si>
    <t>1402</t>
  </si>
  <si>
    <t>20003</t>
  </si>
  <si>
    <t>827</t>
  </si>
  <si>
    <t>724</t>
  </si>
  <si>
    <t>33</t>
  </si>
  <si>
    <t>19383</t>
  </si>
  <si>
    <t>1361</t>
  </si>
  <si>
    <t>1218</t>
  </si>
  <si>
    <t>94</t>
  </si>
  <si>
    <t>21026</t>
  </si>
  <si>
    <t>1017</t>
  </si>
  <si>
    <t>340</t>
  </si>
  <si>
    <t>83</t>
  </si>
  <si>
    <t>18697</t>
  </si>
  <si>
    <t>509</t>
  </si>
  <si>
    <t>1085</t>
  </si>
  <si>
    <t>43</t>
  </si>
  <si>
    <t>18863</t>
  </si>
  <si>
    <t>570</t>
  </si>
  <si>
    <t>809</t>
  </si>
  <si>
    <t>16225</t>
  </si>
  <si>
    <t>833</t>
  </si>
  <si>
    <t>1766</t>
  </si>
  <si>
    <t>60</t>
  </si>
  <si>
    <t>24539</t>
  </si>
  <si>
    <t>634</t>
  </si>
  <si>
    <t>1607</t>
  </si>
  <si>
    <t>18783</t>
  </si>
  <si>
    <t>1363</t>
  </si>
  <si>
    <t>54</t>
  </si>
  <si>
    <t>18706</t>
  </si>
  <si>
    <t>264</t>
  </si>
  <si>
    <t>1591</t>
  </si>
  <si>
    <t>59</t>
  </si>
  <si>
    <t>19519</t>
  </si>
  <si>
    <t>1490</t>
  </si>
  <si>
    <t>556</t>
  </si>
  <si>
    <t>42</t>
  </si>
  <si>
    <t>12106</t>
  </si>
  <si>
    <t>1344</t>
  </si>
  <si>
    <t>262</t>
  </si>
  <si>
    <t>5228</t>
  </si>
  <si>
    <t>607</t>
  </si>
  <si>
    <t>880</t>
  </si>
  <si>
    <t>23457</t>
  </si>
  <si>
    <t>970</t>
  </si>
  <si>
    <t>757</t>
  </si>
  <si>
    <t>7360</t>
  </si>
  <si>
    <t>725</t>
  </si>
  <si>
    <t>787</t>
  </si>
  <si>
    <t>78</t>
  </si>
  <si>
    <t>21199</t>
  </si>
  <si>
    <t>573</t>
  </si>
  <si>
    <t>107</t>
  </si>
  <si>
    <t>15717</t>
  </si>
  <si>
    <t>969</t>
  </si>
  <si>
    <t>1258</t>
  </si>
  <si>
    <t>76</t>
  </si>
  <si>
    <t>16620</t>
  </si>
  <si>
    <t>591</t>
  </si>
  <si>
    <t>40</t>
  </si>
  <si>
    <t>16632</t>
  </si>
  <si>
    <t>1162</t>
  </si>
  <si>
    <t>2000</t>
  </si>
  <si>
    <t>17231</t>
  </si>
  <si>
    <t>1225</t>
  </si>
  <si>
    <t>91</t>
  </si>
  <si>
    <t>57</t>
  </si>
  <si>
    <t>24668</t>
  </si>
  <si>
    <t>1448</t>
  </si>
  <si>
    <t>1465</t>
  </si>
  <si>
    <t>55</t>
  </si>
  <si>
    <t>14720</t>
  </si>
  <si>
    <t>1033</t>
  </si>
  <si>
    <t>190</t>
  </si>
  <si>
    <t>41</t>
  </si>
  <si>
    <t>10224</t>
  </si>
  <si>
    <t>302</t>
  </si>
  <si>
    <t>601</t>
  </si>
  <si>
    <t>75</t>
  </si>
  <si>
    <t>20364</t>
  </si>
  <si>
    <t>1336</t>
  </si>
  <si>
    <t>Human Resources</t>
  </si>
  <si>
    <t>1805</t>
  </si>
  <si>
    <t>100</t>
  </si>
  <si>
    <t>7129</t>
  </si>
  <si>
    <t>575</t>
  </si>
  <si>
    <t>792</t>
  </si>
  <si>
    <t>71</t>
  </si>
  <si>
    <t>5288</t>
  </si>
  <si>
    <t>329</t>
  </si>
  <si>
    <t>501</t>
  </si>
  <si>
    <t>11868</t>
  </si>
  <si>
    <t>1172</t>
  </si>
  <si>
    <t>1875</t>
  </si>
  <si>
    <t>3692</t>
  </si>
  <si>
    <t>147</t>
  </si>
  <si>
    <t>305</t>
  </si>
  <si>
    <t>47</t>
  </si>
  <si>
    <t>13248</t>
  </si>
  <si>
    <t>1010</t>
  </si>
  <si>
    <t>1249</t>
  </si>
  <si>
    <t>97</t>
  </si>
  <si>
    <t>5598</t>
  </si>
  <si>
    <t>688</t>
  </si>
  <si>
    <t>613</t>
  </si>
  <si>
    <t>25291</t>
  </si>
  <si>
    <t>1195</t>
  </si>
  <si>
    <t>65</t>
  </si>
  <si>
    <t>20462</t>
  </si>
  <si>
    <t>1181</t>
  </si>
  <si>
    <t>1799</t>
  </si>
  <si>
    <t>5531</t>
  </si>
  <si>
    <t>267</t>
  </si>
  <si>
    <t>1372</t>
  </si>
  <si>
    <t>85</t>
  </si>
  <si>
    <t>9277</t>
  </si>
  <si>
    <t>736</t>
  </si>
  <si>
    <t>1387</t>
  </si>
  <si>
    <t>48</t>
  </si>
  <si>
    <t>24232</t>
  </si>
  <si>
    <t>1485</t>
  </si>
  <si>
    <t>1175</t>
  </si>
  <si>
    <t>22955</t>
  </si>
  <si>
    <t>157</t>
  </si>
  <si>
    <t>1952</t>
  </si>
  <si>
    <t>20006</t>
  </si>
  <si>
    <t>1866</t>
  </si>
  <si>
    <t>81</t>
  </si>
  <si>
    <t>22539</t>
  </si>
  <si>
    <t>581</t>
  </si>
  <si>
    <t>2007</t>
  </si>
  <si>
    <t>63</t>
  </si>
  <si>
    <t>17624</t>
  </si>
  <si>
    <t>1597</t>
  </si>
  <si>
    <t>15332</t>
  </si>
  <si>
    <t>337</t>
  </si>
  <si>
    <t>1780</t>
  </si>
  <si>
    <t>31</t>
  </si>
  <si>
    <t>4567</t>
  </si>
  <si>
    <t>1012</t>
  </si>
  <si>
    <t>861</t>
  </si>
  <si>
    <t>2373</t>
  </si>
  <si>
    <t>984</t>
  </si>
  <si>
    <t>1131</t>
  </si>
  <si>
    <t>25326</t>
  </si>
  <si>
    <t>763</t>
  </si>
  <si>
    <t>1645</t>
  </si>
  <si>
    <t>22098</t>
  </si>
  <si>
    <t>598</t>
  </si>
  <si>
    <t>1558</t>
  </si>
  <si>
    <t>22376</t>
  </si>
  <si>
    <t>534</t>
  </si>
  <si>
    <t>587</t>
  </si>
  <si>
    <t>22908</t>
  </si>
  <si>
    <t>723</t>
  </si>
  <si>
    <t>433</t>
  </si>
  <si>
    <t>17747</t>
  </si>
  <si>
    <t>124</t>
  </si>
  <si>
    <t>1050</t>
  </si>
  <si>
    <t>38</t>
  </si>
  <si>
    <t>23537</t>
  </si>
  <si>
    <t>30</t>
  </si>
  <si>
    <t>508</t>
  </si>
  <si>
    <t>446</t>
  </si>
  <si>
    <t>46</t>
  </si>
  <si>
    <t>4317</t>
  </si>
  <si>
    <t>1243</t>
  </si>
  <si>
    <t>811</t>
  </si>
  <si>
    <t>3445</t>
  </si>
  <si>
    <t>1261</t>
  </si>
  <si>
    <t>271</t>
  </si>
  <si>
    <t>7259</t>
  </si>
  <si>
    <t>604</t>
  </si>
  <si>
    <t>675</t>
  </si>
  <si>
    <t>69</t>
  </si>
  <si>
    <t>12145</t>
  </si>
  <si>
    <t>708</t>
  </si>
  <si>
    <t>1691</t>
  </si>
  <si>
    <t>11740</t>
  </si>
  <si>
    <t>635</t>
  </si>
  <si>
    <t>592</t>
  </si>
  <si>
    <t>15318</t>
  </si>
  <si>
    <t>1321</t>
  </si>
  <si>
    <t>25927</t>
  </si>
  <si>
    <t>818</t>
  </si>
  <si>
    <t>321</t>
  </si>
  <si>
    <t>25657</t>
  </si>
  <si>
    <t>1157</t>
  </si>
  <si>
    <t>233</t>
  </si>
  <si>
    <t>13364</t>
  </si>
  <si>
    <t>1076</t>
  </si>
  <si>
    <t>702</t>
  </si>
  <si>
    <t>3164</t>
  </si>
  <si>
    <t>926</t>
  </si>
  <si>
    <t>270</t>
  </si>
  <si>
    <t>36</t>
  </si>
  <si>
    <t>16439</t>
  </si>
  <si>
    <t>571</t>
  </si>
  <si>
    <t>1982</t>
  </si>
  <si>
    <t>13672</t>
  </si>
  <si>
    <t>991</t>
  </si>
  <si>
    <t>1669</t>
  </si>
  <si>
    <t>3356</t>
  </si>
  <si>
    <t>1145</t>
  </si>
  <si>
    <t>214</t>
  </si>
  <si>
    <t>11873</t>
  </si>
  <si>
    <t>1089</t>
  </si>
  <si>
    <t>1048</t>
  </si>
  <si>
    <t>11038</t>
  </si>
  <si>
    <t>370</t>
  </si>
  <si>
    <t>1697</t>
  </si>
  <si>
    <t>20467</t>
  </si>
  <si>
    <t>1384</t>
  </si>
  <si>
    <t>1177</t>
  </si>
  <si>
    <t>13421</t>
  </si>
  <si>
    <t>1229</t>
  </si>
  <si>
    <t>990</t>
  </si>
  <si>
    <t>25952</t>
  </si>
  <si>
    <t>1069</t>
  </si>
  <si>
    <t>256</t>
  </si>
  <si>
    <t>14074</t>
  </si>
  <si>
    <t>1054</t>
  </si>
  <si>
    <t>1751</t>
  </si>
  <si>
    <t>6152</t>
  </si>
  <si>
    <t>665</t>
  </si>
  <si>
    <t>138</t>
  </si>
  <si>
    <t>12482</t>
  </si>
  <si>
    <t>1385</t>
  </si>
  <si>
    <t>372</t>
  </si>
  <si>
    <t>7501</t>
  </si>
  <si>
    <t>1496</t>
  </si>
  <si>
    <t>1486</t>
  </si>
  <si>
    <t>15747</t>
  </si>
  <si>
    <t>530</t>
  </si>
  <si>
    <t>1710</t>
  </si>
  <si>
    <t>7439</t>
  </si>
  <si>
    <t>529</t>
  </si>
  <si>
    <t>364</t>
  </si>
  <si>
    <t>14935</t>
  </si>
  <si>
    <t>1554</t>
  </si>
  <si>
    <t>26204</t>
  </si>
  <si>
    <t>1476</t>
  </si>
  <si>
    <t>1315</t>
  </si>
  <si>
    <t>16392</t>
  </si>
  <si>
    <t>1379</t>
  </si>
  <si>
    <t>987</t>
  </si>
  <si>
    <t>6759</t>
  </si>
  <si>
    <t>950</t>
  </si>
  <si>
    <t>1121</t>
  </si>
  <si>
    <t>93</t>
  </si>
  <si>
    <t>8039</t>
  </si>
  <si>
    <t>622</t>
  </si>
  <si>
    <t>39</t>
  </si>
  <si>
    <t>10074</t>
  </si>
  <si>
    <t>1199</t>
  </si>
  <si>
    <t>2049</t>
  </si>
  <si>
    <t>24594</t>
  </si>
  <si>
    <t>685</t>
  </si>
  <si>
    <t>1250</t>
  </si>
  <si>
    <t>23474</t>
  </si>
  <si>
    <t>488</t>
  </si>
  <si>
    <t>363</t>
  </si>
  <si>
    <t>14977</t>
  </si>
  <si>
    <t>1354</t>
  </si>
  <si>
    <t>1931</t>
  </si>
  <si>
    <t>6073</t>
  </si>
  <si>
    <t>678</t>
  </si>
  <si>
    <t>1701</t>
  </si>
  <si>
    <t>20338</t>
  </si>
  <si>
    <t>660</t>
  </si>
  <si>
    <t>1052</t>
  </si>
  <si>
    <t>7858</t>
  </si>
  <si>
    <t>1117</t>
  </si>
  <si>
    <t>17970</t>
  </si>
  <si>
    <t>287</t>
  </si>
  <si>
    <t>2052</t>
  </si>
  <si>
    <t>8952</t>
  </si>
  <si>
    <t>1064</t>
  </si>
  <si>
    <t>1941</t>
  </si>
  <si>
    <t>13738</t>
  </si>
  <si>
    <t>130</t>
  </si>
  <si>
    <t>1125</t>
  </si>
  <si>
    <t>20619</t>
  </si>
  <si>
    <t>202</t>
  </si>
  <si>
    <t>820</t>
  </si>
  <si>
    <t>12982</t>
  </si>
  <si>
    <t>26</t>
  </si>
  <si>
    <t>182</t>
  </si>
  <si>
    <t>1430</t>
  </si>
  <si>
    <t>8847</t>
  </si>
  <si>
    <t>817</t>
  </si>
  <si>
    <t>1369</t>
  </si>
  <si>
    <t>10846</t>
  </si>
  <si>
    <t>1469</t>
  </si>
  <si>
    <t>497</t>
  </si>
  <si>
    <t>17881</t>
  </si>
  <si>
    <t>585</t>
  </si>
  <si>
    <t>2019</t>
  </si>
  <si>
    <t>19788</t>
  </si>
  <si>
    <t>1283</t>
  </si>
  <si>
    <t>956</t>
  </si>
  <si>
    <t>11148</t>
  </si>
  <si>
    <t>1294</t>
  </si>
  <si>
    <t>53</t>
  </si>
  <si>
    <t>2323</t>
  </si>
  <si>
    <t>667</t>
  </si>
  <si>
    <t>1427</t>
  </si>
  <si>
    <t>1206</t>
  </si>
  <si>
    <t>1009</t>
  </si>
  <si>
    <t>24117</t>
  </si>
  <si>
    <t>72</t>
  </si>
  <si>
    <t>17434</t>
  </si>
  <si>
    <t>1084</t>
  </si>
  <si>
    <t>273</t>
  </si>
  <si>
    <t>4185</t>
  </si>
  <si>
    <t>1094</t>
  </si>
  <si>
    <t>615</t>
  </si>
  <si>
    <t>58</t>
  </si>
  <si>
    <t>11373</t>
  </si>
  <si>
    <t>1176</t>
  </si>
  <si>
    <t>9096</t>
  </si>
  <si>
    <t>152</t>
  </si>
  <si>
    <t>983</t>
  </si>
  <si>
    <t>19899</t>
  </si>
  <si>
    <t>1252</t>
  </si>
  <si>
    <t>824</t>
  </si>
  <si>
    <t>23779</t>
  </si>
  <si>
    <t>174</t>
  </si>
  <si>
    <t>77</t>
  </si>
  <si>
    <t>6645</t>
  </si>
  <si>
    <t>1141</t>
  </si>
  <si>
    <t>61</t>
  </si>
  <si>
    <t>14382</t>
  </si>
  <si>
    <t>1351</t>
  </si>
  <si>
    <t>1949</t>
  </si>
  <si>
    <t>9238</t>
  </si>
  <si>
    <t>1099</t>
  </si>
  <si>
    <t>569</t>
  </si>
  <si>
    <t>9314</t>
  </si>
  <si>
    <t>1698</t>
  </si>
  <si>
    <t>13637</t>
  </si>
  <si>
    <t>1220</t>
  </si>
  <si>
    <t>434</t>
  </si>
  <si>
    <t>20938</t>
  </si>
  <si>
    <t>439</t>
  </si>
  <si>
    <t>1132</t>
  </si>
  <si>
    <t>8770</t>
  </si>
  <si>
    <t>470</t>
  </si>
  <si>
    <t>339</t>
  </si>
  <si>
    <t>23687</t>
  </si>
  <si>
    <t>430</t>
  </si>
  <si>
    <t>1847</t>
  </si>
  <si>
    <t>19573</t>
  </si>
  <si>
    <t>1098</t>
  </si>
  <si>
    <t>1256</t>
  </si>
  <si>
    <t>12124</t>
  </si>
  <si>
    <t>750</t>
  </si>
  <si>
    <t>15480</t>
  </si>
  <si>
    <t>1239</t>
  </si>
  <si>
    <t>1951</t>
  </si>
  <si>
    <t>22914</t>
  </si>
  <si>
    <t>793</t>
  </si>
  <si>
    <t>1729</t>
  </si>
  <si>
    <t>3811</t>
  </si>
  <si>
    <t>1371</t>
  </si>
  <si>
    <t>507</t>
  </si>
  <si>
    <t>5915</t>
  </si>
  <si>
    <t>756</t>
  </si>
  <si>
    <t>478</t>
  </si>
  <si>
    <t>9150</t>
  </si>
  <si>
    <t>1403</t>
  </si>
  <si>
    <t>373</t>
  </si>
  <si>
    <t>20251</t>
  </si>
  <si>
    <t>836</t>
  </si>
  <si>
    <t>19730</t>
  </si>
  <si>
    <t>1313</t>
  </si>
  <si>
    <t>1994</t>
  </si>
  <si>
    <t>20439</t>
  </si>
  <si>
    <t>1888</t>
  </si>
  <si>
    <t>23888</t>
  </si>
  <si>
    <t>775</t>
  </si>
  <si>
    <t>754</t>
  </si>
  <si>
    <t>23683</t>
  </si>
  <si>
    <t>13493</t>
  </si>
  <si>
    <t>240</t>
  </si>
  <si>
    <t>142</t>
  </si>
  <si>
    <t>26959</t>
  </si>
  <si>
    <t>1395</t>
  </si>
  <si>
    <t>8504</t>
  </si>
  <si>
    <t>1495</t>
  </si>
  <si>
    <t>22174</t>
  </si>
  <si>
    <t>802</t>
  </si>
  <si>
    <t>19905</t>
  </si>
  <si>
    <t>1373</t>
  </si>
  <si>
    <t>68</t>
  </si>
  <si>
    <t>18235</t>
  </si>
  <si>
    <t>481</t>
  </si>
  <si>
    <t>1167</t>
  </si>
  <si>
    <t>2447</t>
  </si>
  <si>
    <t>6992</t>
  </si>
  <si>
    <t>1329</t>
  </si>
  <si>
    <t>22074</t>
  </si>
  <si>
    <t>192</t>
  </si>
  <si>
    <t>544</t>
  </si>
  <si>
    <t>9655</t>
  </si>
  <si>
    <t>1967</t>
  </si>
  <si>
    <t>21075</t>
  </si>
  <si>
    <t>365</t>
  </si>
  <si>
    <t>1644</t>
  </si>
  <si>
    <t>5602</t>
  </si>
  <si>
    <t>531</t>
  </si>
  <si>
    <t>8213</t>
  </si>
  <si>
    <t>1533</t>
  </si>
  <si>
    <t>24812</t>
  </si>
  <si>
    <t>1259</t>
  </si>
  <si>
    <t>1692</t>
  </si>
  <si>
    <t>24852</t>
  </si>
  <si>
    <t>932</t>
  </si>
  <si>
    <t>4051</t>
  </si>
  <si>
    <t>412</t>
  </si>
  <si>
    <t>1307</t>
  </si>
  <si>
    <t>17334</t>
  </si>
  <si>
    <t>894</t>
  </si>
  <si>
    <t>1662</t>
  </si>
  <si>
    <t>15411</t>
  </si>
  <si>
    <t>896</t>
  </si>
  <si>
    <t>315</t>
  </si>
  <si>
    <t>86</t>
  </si>
  <si>
    <t>14961</t>
  </si>
  <si>
    <t>1349</t>
  </si>
  <si>
    <t>1601</t>
  </si>
  <si>
    <t>7713</t>
  </si>
  <si>
    <t>1392</t>
  </si>
  <si>
    <t>23159</t>
  </si>
  <si>
    <t>1039</t>
  </si>
  <si>
    <t>11737</t>
  </si>
  <si>
    <t>1883</t>
  </si>
  <si>
    <t>19384</t>
  </si>
  <si>
    <t>1142</t>
  </si>
  <si>
    <t>1860</t>
  </si>
  <si>
    <t>13624</t>
  </si>
  <si>
    <t>1210</t>
  </si>
  <si>
    <t>1542</t>
  </si>
  <si>
    <t>24052</t>
  </si>
  <si>
    <t>306</t>
  </si>
  <si>
    <t>684</t>
  </si>
  <si>
    <t>5630</t>
  </si>
  <si>
    <t>1101</t>
  </si>
  <si>
    <t>3129</t>
  </si>
  <si>
    <t>1656</t>
  </si>
  <si>
    <t>21981</t>
  </si>
  <si>
    <t>1429</t>
  </si>
  <si>
    <t>20002</t>
  </si>
  <si>
    <t>933</t>
  </si>
  <si>
    <t>200</t>
  </si>
  <si>
    <t>6961</t>
  </si>
  <si>
    <t>119</t>
  </si>
  <si>
    <t>1975</t>
  </si>
  <si>
    <t>25098</t>
  </si>
  <si>
    <t>217</t>
  </si>
  <si>
    <t>11992</t>
  </si>
  <si>
    <t>693</t>
  </si>
  <si>
    <t>1382</t>
  </si>
  <si>
    <t>15748</t>
  </si>
  <si>
    <t>636</t>
  </si>
  <si>
    <t>396</t>
  </si>
  <si>
    <t>25594</t>
  </si>
  <si>
    <t>1396</t>
  </si>
  <si>
    <t>1911</t>
  </si>
  <si>
    <t>14842</t>
  </si>
  <si>
    <t>1213</t>
  </si>
  <si>
    <t>1890</t>
  </si>
  <si>
    <t>4223</t>
  </si>
  <si>
    <t>1111</t>
  </si>
  <si>
    <t>19293</t>
  </si>
  <si>
    <t>148</t>
  </si>
  <si>
    <t>13871</t>
  </si>
  <si>
    <t>218</t>
  </si>
  <si>
    <t>416</t>
  </si>
  <si>
    <t>12241</t>
  </si>
  <si>
    <t>1214</t>
  </si>
  <si>
    <t>105</t>
  </si>
  <si>
    <t>26278</t>
  </si>
  <si>
    <t>1236</t>
  </si>
  <si>
    <t>664</t>
  </si>
  <si>
    <t>17997</t>
  </si>
  <si>
    <t>689</t>
  </si>
  <si>
    <t>195</t>
  </si>
  <si>
    <t>22812</t>
  </si>
  <si>
    <t>590</t>
  </si>
  <si>
    <t>1762</t>
  </si>
  <si>
    <t>10007</t>
  </si>
  <si>
    <t>1083</t>
  </si>
  <si>
    <t>1514</t>
  </si>
  <si>
    <t>3173</t>
  </si>
  <si>
    <t>652</t>
  </si>
  <si>
    <t>1417</t>
  </si>
  <si>
    <t>23577</t>
  </si>
  <si>
    <t>24017</t>
  </si>
  <si>
    <t>1546</t>
  </si>
  <si>
    <t>4585</t>
  </si>
  <si>
    <t>589</t>
  </si>
  <si>
    <t>1549</t>
  </si>
  <si>
    <t>22949</t>
  </si>
  <si>
    <t>718</t>
  </si>
  <si>
    <t>1191</t>
  </si>
  <si>
    <t>18575</t>
  </si>
  <si>
    <t>14590</t>
  </si>
  <si>
    <t>1066</t>
  </si>
  <si>
    <t>1018</t>
  </si>
  <si>
    <t>3334</t>
  </si>
  <si>
    <t>1130</t>
  </si>
  <si>
    <t>458</t>
  </si>
  <si>
    <t>3415</t>
  </si>
  <si>
    <t>928</t>
  </si>
  <si>
    <t>450</t>
  </si>
  <si>
    <t>16885</t>
  </si>
  <si>
    <t>397</t>
  </si>
  <si>
    <t>1638</t>
  </si>
  <si>
    <t>14199</t>
  </si>
  <si>
    <t>549</t>
  </si>
  <si>
    <t>1025</t>
  </si>
  <si>
    <t>23371</t>
  </si>
  <si>
    <t>959</t>
  </si>
  <si>
    <t>657</t>
  </si>
  <si>
    <t>11757</t>
  </si>
  <si>
    <t>279</t>
  </si>
  <si>
    <t>24907</t>
  </si>
  <si>
    <t>15701</t>
  </si>
  <si>
    <t>994</t>
  </si>
  <si>
    <t>1118</t>
  </si>
  <si>
    <t>87</t>
  </si>
  <si>
    <t>15322</t>
  </si>
  <si>
    <t>788</t>
  </si>
  <si>
    <t>1049</t>
  </si>
  <si>
    <t>8318</t>
  </si>
  <si>
    <t>1604</t>
  </si>
  <si>
    <t>7324</t>
  </si>
  <si>
    <t>476</t>
  </si>
  <si>
    <t>20156</t>
  </si>
  <si>
    <t>1873</t>
  </si>
  <si>
    <t>7975</t>
  </si>
  <si>
    <t>574</t>
  </si>
  <si>
    <t>1852</t>
  </si>
  <si>
    <t>7003</t>
  </si>
  <si>
    <t>1160</t>
  </si>
  <si>
    <t>6233</t>
  </si>
  <si>
    <t>1219</t>
  </si>
  <si>
    <t>1106</t>
  </si>
  <si>
    <t>4605</t>
  </si>
  <si>
    <t>1362</t>
  </si>
  <si>
    <t>502</t>
  </si>
  <si>
    <t>4652</t>
  </si>
  <si>
    <t>692</t>
  </si>
  <si>
    <t>254</t>
  </si>
  <si>
    <t>13339</t>
  </si>
  <si>
    <t>432</t>
  </si>
  <si>
    <t>116</t>
  </si>
  <si>
    <t>18725</t>
  </si>
  <si>
    <t>11591</t>
  </si>
  <si>
    <t>1275</t>
  </si>
  <si>
    <t>441</t>
  </si>
  <si>
    <t>11934</t>
  </si>
  <si>
    <t>1096</t>
  </si>
  <si>
    <t>1918</t>
  </si>
  <si>
    <t>7102</t>
  </si>
  <si>
    <t>1681</t>
  </si>
  <si>
    <t>16130</t>
  </si>
  <si>
    <t>1324</t>
  </si>
  <si>
    <t>9964</t>
  </si>
  <si>
    <t>1128</t>
  </si>
  <si>
    <t>1803</t>
  </si>
  <si>
    <t>5696</t>
  </si>
  <si>
    <t>1459</t>
  </si>
  <si>
    <t>19121</t>
  </si>
  <si>
    <t>224</t>
  </si>
  <si>
    <t>1522</t>
  </si>
  <si>
    <t>7568</t>
  </si>
  <si>
    <t>104</t>
  </si>
  <si>
    <t>1569</t>
  </si>
  <si>
    <t>26619</t>
  </si>
  <si>
    <t>140</t>
  </si>
  <si>
    <t>246</t>
  </si>
  <si>
    <t>6984</t>
  </si>
  <si>
    <t>1234</t>
  </si>
  <si>
    <t>7331</t>
  </si>
  <si>
    <t>465</t>
  </si>
  <si>
    <t>328</t>
  </si>
  <si>
    <t>21509</t>
  </si>
  <si>
    <t>326</t>
  </si>
  <si>
    <t>1254</t>
  </si>
  <si>
    <t>16490</t>
  </si>
  <si>
    <t>444</t>
  </si>
  <si>
    <t>1074</t>
  </si>
  <si>
    <t>17323</t>
  </si>
  <si>
    <t>374</t>
  </si>
  <si>
    <t>911</t>
  </si>
  <si>
    <t>18016</t>
  </si>
  <si>
    <t>727</t>
  </si>
  <si>
    <t>704</t>
  </si>
  <si>
    <t>16900</t>
  </si>
  <si>
    <t>410</t>
  </si>
  <si>
    <t>1513</t>
  </si>
  <si>
    <t>4668</t>
  </si>
  <si>
    <t>401</t>
  </si>
  <si>
    <t>8450</t>
  </si>
  <si>
    <t>467</t>
  </si>
  <si>
    <t>1507</t>
  </si>
  <si>
    <t>11827</t>
  </si>
  <si>
    <t>989</t>
  </si>
  <si>
    <t>253</t>
  </si>
  <si>
    <t>6499</t>
  </si>
  <si>
    <t>299</t>
  </si>
  <si>
    <t>22967</t>
  </si>
  <si>
    <t>887</t>
  </si>
  <si>
    <t>848</t>
  </si>
  <si>
    <t>20898</t>
  </si>
  <si>
    <t>144</t>
  </si>
  <si>
    <t>463</t>
  </si>
  <si>
    <t>11866</t>
  </si>
  <si>
    <t>1383</t>
  </si>
  <si>
    <t>909</t>
  </si>
  <si>
    <t>7790</t>
  </si>
  <si>
    <t>527</t>
  </si>
  <si>
    <t>780</t>
  </si>
  <si>
    <t>5207</t>
  </si>
  <si>
    <t>1270</t>
  </si>
  <si>
    <t>16901</t>
  </si>
  <si>
    <t>1924</t>
  </si>
  <si>
    <t>10410</t>
  </si>
  <si>
    <t>304</t>
  </si>
  <si>
    <t>498</t>
  </si>
  <si>
    <t>20750</t>
  </si>
  <si>
    <t>536</t>
  </si>
  <si>
    <t>1268</t>
  </si>
  <si>
    <t>21708</t>
  </si>
  <si>
    <t>11141</t>
  </si>
  <si>
    <t>7160</t>
  </si>
  <si>
    <t>868</t>
  </si>
  <si>
    <t>897</t>
  </si>
  <si>
    <t>22789</t>
  </si>
  <si>
    <t>227</t>
  </si>
  <si>
    <t>4609</t>
  </si>
  <si>
    <t>746</t>
  </si>
  <si>
    <t>469</t>
  </si>
  <si>
    <t>16928</t>
  </si>
  <si>
    <t>541</t>
  </si>
  <si>
    <t>113</t>
  </si>
  <si>
    <t>9518</t>
  </si>
  <si>
    <t>691</t>
  </si>
  <si>
    <t>438</t>
  </si>
  <si>
    <t>7143</t>
  </si>
  <si>
    <t>1463</t>
  </si>
  <si>
    <t>367</t>
  </si>
  <si>
    <t>14408</t>
  </si>
  <si>
    <t>417</t>
  </si>
  <si>
    <t>10942</t>
  </si>
  <si>
    <t>495</t>
  </si>
  <si>
    <t>1516</t>
  </si>
  <si>
    <t>21072</t>
  </si>
  <si>
    <t>1404</t>
  </si>
  <si>
    <t>974</t>
  </si>
  <si>
    <t>18203</t>
  </si>
  <si>
    <t>162</t>
  </si>
  <si>
    <t>6462</t>
  </si>
  <si>
    <t>715</t>
  </si>
  <si>
    <t>1263</t>
  </si>
  <si>
    <t>8733</t>
  </si>
  <si>
    <t>1300</t>
  </si>
  <si>
    <t>335</t>
  </si>
  <si>
    <t>24447</t>
  </si>
  <si>
    <t>1204</t>
  </si>
  <si>
    <t>24097</t>
  </si>
  <si>
    <t>1277</t>
  </si>
  <si>
    <t>2493</t>
  </si>
  <si>
    <t>261</t>
  </si>
  <si>
    <t>1821</t>
  </si>
  <si>
    <t>10842</t>
  </si>
  <si>
    <t>1613</t>
  </si>
  <si>
    <t>21602</t>
  </si>
  <si>
    <t>129</t>
  </si>
  <si>
    <t>960</t>
  </si>
  <si>
    <t>13008</t>
  </si>
  <si>
    <t>1246</t>
  </si>
  <si>
    <t>644</t>
  </si>
  <si>
    <t>7999</t>
  </si>
  <si>
    <t>1770</t>
  </si>
  <si>
    <t>19805</t>
  </si>
  <si>
    <t>840</t>
  </si>
  <si>
    <t>3735</t>
  </si>
  <si>
    <t>128</t>
  </si>
  <si>
    <t>362</t>
  </si>
  <si>
    <t>19737</t>
  </si>
  <si>
    <t>16002</t>
  </si>
  <si>
    <t>341</t>
  </si>
  <si>
    <t>5118</t>
  </si>
  <si>
    <t>477</t>
  </si>
  <si>
    <t>2094</t>
  </si>
  <si>
    <t>2055</t>
  </si>
  <si>
    <t>16586</t>
  </si>
  <si>
    <t>371</t>
  </si>
  <si>
    <t>4306</t>
  </si>
  <si>
    <t>1423</t>
  </si>
  <si>
    <t>1506</t>
  </si>
  <si>
    <t>12530</t>
  </si>
  <si>
    <t>805</t>
  </si>
  <si>
    <t>1198</t>
  </si>
  <si>
    <t>12828</t>
  </si>
  <si>
    <t>1378</t>
  </si>
  <si>
    <t>2053</t>
  </si>
  <si>
    <t>23679</t>
  </si>
  <si>
    <t>771</t>
  </si>
  <si>
    <t>1981</t>
  </si>
  <si>
    <t>14120</t>
  </si>
  <si>
    <t>645</t>
  </si>
  <si>
    <t>26376</t>
  </si>
  <si>
    <t>829</t>
  </si>
  <si>
    <t>292</t>
  </si>
  <si>
    <t>20925</t>
  </si>
  <si>
    <t>316</t>
  </si>
  <si>
    <t>738</t>
  </si>
  <si>
    <t>9983</t>
  </si>
  <si>
    <t>473</t>
  </si>
  <si>
    <t>23978</t>
  </si>
  <si>
    <t>895</t>
  </si>
  <si>
    <t>484</t>
  </si>
  <si>
    <t>2851</t>
  </si>
  <si>
    <t>2288</t>
  </si>
  <si>
    <t>1434</t>
  </si>
  <si>
    <t>11179</t>
  </si>
  <si>
    <t>735</t>
  </si>
  <si>
    <t>1932</t>
  </si>
  <si>
    <t>26496</t>
  </si>
  <si>
    <t>443</t>
  </si>
  <si>
    <t>850</t>
  </si>
  <si>
    <t>16571</t>
  </si>
  <si>
    <t>1475</t>
  </si>
  <si>
    <t>1420</t>
  </si>
  <si>
    <t>22710</t>
  </si>
  <si>
    <t>655</t>
  </si>
  <si>
    <t>9528</t>
  </si>
  <si>
    <t>1030</t>
  </si>
  <si>
    <t>1319</t>
  </si>
  <si>
    <t>21534</t>
  </si>
  <si>
    <t>244</t>
  </si>
  <si>
    <t>1778</t>
  </si>
  <si>
    <t>5033</t>
  </si>
  <si>
    <t>1211</t>
  </si>
  <si>
    <t>20445</t>
  </si>
  <si>
    <t>1477</t>
  </si>
  <si>
    <t>17456</t>
  </si>
  <si>
    <t>1357</t>
  </si>
  <si>
    <t>10558</t>
  </si>
  <si>
    <t>511</t>
  </si>
  <si>
    <t>1779</t>
  </si>
  <si>
    <t>25353</t>
  </si>
  <si>
    <t>1188</t>
  </si>
  <si>
    <t>947</t>
  </si>
  <si>
    <t>24406</t>
  </si>
  <si>
    <t>902</t>
  </si>
  <si>
    <t>21203</t>
  </si>
  <si>
    <t>391</t>
  </si>
  <si>
    <t>1878</t>
  </si>
  <si>
    <t>26092</t>
  </si>
  <si>
    <t>165</t>
  </si>
  <si>
    <t>3465</t>
  </si>
  <si>
    <t>1333</t>
  </si>
  <si>
    <t>1055</t>
  </si>
  <si>
    <t>18410</t>
  </si>
  <si>
    <t>234</t>
  </si>
  <si>
    <t>1807</t>
  </si>
  <si>
    <t>6208</t>
  </si>
  <si>
    <t>1960</t>
  </si>
  <si>
    <t>18779</t>
  </si>
  <si>
    <t>15232</t>
  </si>
  <si>
    <t>426</t>
  </si>
  <si>
    <t>7747</t>
  </si>
  <si>
    <t>1985</t>
  </si>
  <si>
    <t>26849</t>
  </si>
  <si>
    <t>812</t>
  </si>
  <si>
    <t>411</t>
  </si>
  <si>
    <t>9724</t>
  </si>
  <si>
    <t>1391</t>
  </si>
  <si>
    <t>15395</t>
  </si>
  <si>
    <t>158</t>
  </si>
  <si>
    <t>19494</t>
  </si>
  <si>
    <t>393</t>
  </si>
  <si>
    <t>18899</t>
  </si>
  <si>
    <t>1060</t>
  </si>
  <si>
    <t>1331</t>
  </si>
  <si>
    <t>8319</t>
  </si>
  <si>
    <t>1154</t>
  </si>
  <si>
    <t>1996</t>
  </si>
  <si>
    <t>6393</t>
  </si>
  <si>
    <t>1092</t>
  </si>
  <si>
    <t>26551</t>
  </si>
  <si>
    <t>826</t>
  </si>
  <si>
    <t>13301</t>
  </si>
  <si>
    <t>2060</t>
  </si>
  <si>
    <t>21378</t>
  </si>
  <si>
    <t>924</t>
  </si>
  <si>
    <t>6670</t>
  </si>
  <si>
    <t>884</t>
  </si>
  <si>
    <t>2061</t>
  </si>
  <si>
    <t>12290</t>
  </si>
  <si>
    <t>1707</t>
  </si>
  <si>
    <t>17616</t>
  </si>
  <si>
    <t>1002</t>
  </si>
  <si>
    <t>275</t>
  </si>
  <si>
    <t>23793</t>
  </si>
  <si>
    <t>258</t>
  </si>
  <si>
    <t>1409</t>
  </si>
  <si>
    <t>17363</t>
  </si>
  <si>
    <t>154</t>
  </si>
  <si>
    <t>941</t>
  </si>
  <si>
    <t>1223</t>
  </si>
  <si>
    <t>8202</t>
  </si>
  <si>
    <t>1135</t>
  </si>
  <si>
    <t>526</t>
  </si>
  <si>
    <t>2137</t>
  </si>
  <si>
    <t>419</t>
  </si>
  <si>
    <t>9947</t>
  </si>
  <si>
    <t>944</t>
  </si>
  <si>
    <t>314</t>
  </si>
  <si>
    <t>918</t>
  </si>
  <si>
    <t>1708</t>
  </si>
  <si>
    <t>15869</t>
  </si>
  <si>
    <t>852</t>
  </si>
  <si>
    <t>15998</t>
  </si>
  <si>
    <t>1216</t>
  </si>
  <si>
    <t>677</t>
  </si>
  <si>
    <t>20431</t>
  </si>
  <si>
    <t>770</t>
  </si>
  <si>
    <t>1352</t>
  </si>
  <si>
    <t>17588</t>
  </si>
  <si>
    <t>523</t>
  </si>
  <si>
    <t>1346</t>
  </si>
  <si>
    <t>22455</t>
  </si>
  <si>
    <t>866</t>
  </si>
  <si>
    <t>23490</t>
  </si>
  <si>
    <t>445</t>
  </si>
  <si>
    <t>17778</t>
  </si>
  <si>
    <t>1578</t>
  </si>
  <si>
    <t>23037</t>
  </si>
  <si>
    <t>496</t>
  </si>
  <si>
    <t>390</t>
  </si>
  <si>
    <t>22722</t>
  </si>
  <si>
    <t>1082</t>
  </si>
  <si>
    <t>533</t>
  </si>
  <si>
    <t>19558</t>
  </si>
  <si>
    <t>845</t>
  </si>
  <si>
    <t>18869</t>
  </si>
  <si>
    <t>1413</t>
  </si>
  <si>
    <t>1440</t>
  </si>
  <si>
    <t>25470</t>
  </si>
  <si>
    <t>1308</t>
  </si>
  <si>
    <t>26076</t>
  </si>
  <si>
    <t>288</t>
  </si>
  <si>
    <t>12368</t>
  </si>
  <si>
    <t>1138</t>
  </si>
  <si>
    <t>11879</t>
  </si>
  <si>
    <t>120</t>
  </si>
  <si>
    <t>8863</t>
  </si>
  <si>
    <t>389</t>
  </si>
  <si>
    <t>15972</t>
  </si>
  <si>
    <t>1080</t>
  </si>
  <si>
    <t>74</t>
  </si>
  <si>
    <t>21029</t>
  </si>
  <si>
    <t>1147</t>
  </si>
  <si>
    <t>1408</t>
  </si>
  <si>
    <t>16616</t>
  </si>
  <si>
    <t>942</t>
  </si>
  <si>
    <t>1202</t>
  </si>
  <si>
    <t>26933</t>
  </si>
  <si>
    <t>207</t>
  </si>
  <si>
    <t>1856</t>
  </si>
  <si>
    <t>5411</t>
  </si>
  <si>
    <t>22477</t>
  </si>
  <si>
    <t>1242</t>
  </si>
  <si>
    <t>1560</t>
  </si>
  <si>
    <t>10589</t>
  </si>
  <si>
    <t>188</t>
  </si>
  <si>
    <t>1148</t>
  </si>
  <si>
    <t>9558</t>
  </si>
  <si>
    <t>798</t>
  </si>
  <si>
    <t>5013</t>
  </si>
  <si>
    <t>117</t>
  </si>
  <si>
    <t>1238</t>
  </si>
  <si>
    <t>6311</t>
  </si>
  <si>
    <t>405</t>
  </si>
  <si>
    <t>1483</t>
  </si>
  <si>
    <t>2721</t>
  </si>
  <si>
    <t>697</t>
  </si>
  <si>
    <t>1979</t>
  </si>
  <si>
    <t>26862</t>
  </si>
  <si>
    <t>286</t>
  </si>
  <si>
    <t>825</t>
  </si>
  <si>
    <t>25761</t>
  </si>
  <si>
    <t>1171</t>
  </si>
  <si>
    <t>483</t>
  </si>
  <si>
    <t>22495</t>
  </si>
  <si>
    <t>1809</t>
  </si>
  <si>
    <t>4992</t>
  </si>
  <si>
    <t>1834</t>
  </si>
  <si>
    <t>12719</t>
  </si>
  <si>
    <t>921</t>
  </si>
  <si>
    <t>806</t>
  </si>
  <si>
    <t>24375</t>
  </si>
  <si>
    <t>1124</t>
  </si>
  <si>
    <t>453</t>
  </si>
  <si>
    <t>13273</t>
  </si>
  <si>
    <t>542</t>
  </si>
  <si>
    <t>175</t>
  </si>
  <si>
    <t>24788</t>
  </si>
  <si>
    <t>1120</t>
  </si>
  <si>
    <t>2045</t>
  </si>
  <si>
    <t>14369</t>
  </si>
  <si>
    <t>474</t>
  </si>
  <si>
    <t>17001</t>
  </si>
  <si>
    <t>18775</t>
  </si>
  <si>
    <t>461</t>
  </si>
  <si>
    <t>995</t>
  </si>
  <si>
    <t>17241</t>
  </si>
  <si>
    <t>194</t>
  </si>
  <si>
    <t>23910</t>
  </si>
  <si>
    <t>1122</t>
  </si>
  <si>
    <t>4303</t>
  </si>
  <si>
    <t>118</t>
  </si>
  <si>
    <t>1598</t>
  </si>
  <si>
    <t>11262</t>
  </si>
  <si>
    <t>1079</t>
  </si>
  <si>
    <t>1912</t>
  </si>
  <si>
    <t>20115</t>
  </si>
  <si>
    <t>799</t>
  </si>
  <si>
    <t>623</t>
  </si>
  <si>
    <t>23848</t>
  </si>
  <si>
    <t>943</t>
  </si>
  <si>
    <t>5494</t>
  </si>
  <si>
    <t>395</t>
  </si>
  <si>
    <t>4488</t>
  </si>
  <si>
    <t>5355</t>
  </si>
  <si>
    <t>280</t>
  </si>
  <si>
    <t>1858</t>
  </si>
  <si>
    <t>10494</t>
  </si>
  <si>
    <t>979</t>
  </si>
  <si>
    <t>1754</t>
  </si>
  <si>
    <t>3088</t>
  </si>
  <si>
    <t>353</t>
  </si>
  <si>
    <t>23231</t>
  </si>
  <si>
    <t>1305</t>
  </si>
  <si>
    <t>518</t>
  </si>
  <si>
    <t>21123</t>
  </si>
  <si>
    <t>703</t>
  </si>
  <si>
    <t>641</t>
  </si>
  <si>
    <t>7428</t>
  </si>
  <si>
    <t>1375</t>
  </si>
  <si>
    <t>13888</t>
  </si>
  <si>
    <t>1151</t>
  </si>
  <si>
    <t>14242</t>
  </si>
  <si>
    <t>830</t>
  </si>
  <si>
    <t>7103</t>
  </si>
  <si>
    <t>1174</t>
  </si>
  <si>
    <t>1425</t>
  </si>
  <si>
    <t>20763</t>
  </si>
  <si>
    <t>662</t>
  </si>
  <si>
    <t>14561</t>
  </si>
  <si>
    <t>638</t>
  </si>
  <si>
    <t>865</t>
  </si>
  <si>
    <t>22162</t>
  </si>
  <si>
    <t>1137</t>
  </si>
  <si>
    <t>1892</t>
  </si>
  <si>
    <t>18991</t>
  </si>
  <si>
    <t>967</t>
  </si>
  <si>
    <t>15589</t>
  </si>
  <si>
    <t>1343</t>
  </si>
  <si>
    <t>856</t>
  </si>
  <si>
    <t>17852</t>
  </si>
  <si>
    <t>713</t>
  </si>
  <si>
    <t>241</t>
  </si>
  <si>
    <t>13939</t>
  </si>
  <si>
    <t>1358</t>
  </si>
  <si>
    <t>13335</t>
  </si>
  <si>
    <t>1585</t>
  </si>
  <si>
    <t>21447</t>
  </si>
  <si>
    <t>1863</t>
  </si>
  <si>
    <t>7739</t>
  </si>
  <si>
    <t>422</t>
  </si>
  <si>
    <t>3854</t>
  </si>
  <si>
    <t>1436</t>
  </si>
  <si>
    <t>205</t>
  </si>
  <si>
    <t>16047</t>
  </si>
  <si>
    <t>977</t>
  </si>
  <si>
    <t>1992</t>
  </si>
  <si>
    <t>7298</t>
  </si>
  <si>
    <t>1028</t>
  </si>
  <si>
    <t>9541</t>
  </si>
  <si>
    <t>266</t>
  </si>
  <si>
    <t>1038</t>
  </si>
  <si>
    <t>25846</t>
  </si>
  <si>
    <t>1401</t>
  </si>
  <si>
    <t>20990</t>
  </si>
  <si>
    <t>7246</t>
  </si>
  <si>
    <t>102</t>
  </si>
  <si>
    <t>25258</t>
  </si>
  <si>
    <t>312</t>
  </si>
  <si>
    <t>6599</t>
  </si>
  <si>
    <t>803</t>
  </si>
  <si>
    <t>26085</t>
  </si>
  <si>
    <t>1119</t>
  </si>
  <si>
    <t>5569</t>
  </si>
  <si>
    <t>153</t>
  </si>
  <si>
    <t>5615</t>
  </si>
  <si>
    <t>440</t>
  </si>
  <si>
    <t>24737</t>
  </si>
  <si>
    <t>198</t>
  </si>
  <si>
    <t>11162</t>
  </si>
  <si>
    <t>1993</t>
  </si>
  <si>
    <t>13084</t>
  </si>
  <si>
    <t>618</t>
  </si>
  <si>
    <t>17808</t>
  </si>
  <si>
    <t>111</t>
  </si>
  <si>
    <t>239</t>
  </si>
  <si>
    <t>11012</t>
  </si>
  <si>
    <t>1720</t>
  </si>
  <si>
    <t>17360</t>
  </si>
  <si>
    <t>1609</t>
  </si>
  <si>
    <t>5348</t>
  </si>
  <si>
    <t>1065</t>
  </si>
  <si>
    <t>10034</t>
  </si>
  <si>
    <t>1153</t>
  </si>
  <si>
    <t>1782</t>
  </si>
  <si>
    <t>16376</t>
  </si>
  <si>
    <t>1555</t>
  </si>
  <si>
    <t>15624</t>
  </si>
  <si>
    <t>857</t>
  </si>
  <si>
    <t>199</t>
  </si>
  <si>
    <t>12888</t>
  </si>
  <si>
    <t>554</t>
  </si>
  <si>
    <t>21972</t>
  </si>
  <si>
    <t>206</t>
  </si>
  <si>
    <t>10901</t>
  </si>
  <si>
    <t>1786</t>
  </si>
  <si>
    <t>22984</t>
  </si>
  <si>
    <t>583</t>
  </si>
  <si>
    <t>885</t>
  </si>
  <si>
    <t>18154</t>
  </si>
  <si>
    <t>1499</t>
  </si>
  <si>
    <t>2845</t>
  </si>
  <si>
    <t>7950</t>
  </si>
  <si>
    <t>383</t>
  </si>
  <si>
    <t>1481</t>
  </si>
  <si>
    <t>9282</t>
  </si>
  <si>
    <t>760</t>
  </si>
  <si>
    <t>846</t>
  </si>
  <si>
    <t>3698</t>
  </si>
  <si>
    <t>982</t>
  </si>
  <si>
    <t>16340</t>
  </si>
  <si>
    <t>946</t>
  </si>
  <si>
    <t>20234</t>
  </si>
  <si>
    <t>1757</t>
  </si>
  <si>
    <t>8191</t>
  </si>
  <si>
    <t>1107</t>
  </si>
  <si>
    <t>26914</t>
  </si>
  <si>
    <t>1034</t>
  </si>
  <si>
    <t>327</t>
  </si>
  <si>
    <t>7744</t>
  </si>
  <si>
    <t>161</t>
  </si>
  <si>
    <t>4510</t>
  </si>
  <si>
    <t>126</t>
  </si>
  <si>
    <t>24001</t>
  </si>
  <si>
    <t>1045</t>
  </si>
  <si>
    <t>291</t>
  </si>
  <si>
    <t>25812</t>
  </si>
  <si>
    <t>1360</t>
  </si>
  <si>
    <t>16280</t>
  </si>
  <si>
    <t>1059</t>
  </si>
  <si>
    <t>1595</t>
  </si>
  <si>
    <t>26362</t>
  </si>
  <si>
    <t>719</t>
  </si>
  <si>
    <t>785</t>
  </si>
  <si>
    <t>10339</t>
  </si>
  <si>
    <t>221</t>
  </si>
  <si>
    <t>6672</t>
  </si>
  <si>
    <t>510</t>
  </si>
  <si>
    <t>6582</t>
  </si>
  <si>
    <t>1042</t>
  </si>
  <si>
    <t>8269</t>
  </si>
  <si>
    <t>1334</t>
  </si>
  <si>
    <t>26582</t>
  </si>
  <si>
    <t>859</t>
  </si>
  <si>
    <t>19124</t>
  </si>
  <si>
    <t>766</t>
  </si>
  <si>
    <t>1812</t>
  </si>
  <si>
    <t>19188</t>
  </si>
  <si>
    <t>492</t>
  </si>
  <si>
    <t>1654</t>
  </si>
  <si>
    <t>7693</t>
  </si>
  <si>
    <t>699</t>
  </si>
  <si>
    <t>259</t>
  </si>
  <si>
    <t>5678</t>
  </si>
  <si>
    <t>1732</t>
  </si>
  <si>
    <t>5596</t>
  </si>
  <si>
    <t>359</t>
  </si>
  <si>
    <t>1842</t>
  </si>
  <si>
    <t>21495</t>
  </si>
  <si>
    <t>135</t>
  </si>
  <si>
    <t>12992</t>
  </si>
  <si>
    <t>1146</t>
  </si>
  <si>
    <t>796</t>
  </si>
  <si>
    <t>3064</t>
  </si>
  <si>
    <t>230</t>
  </si>
  <si>
    <t>12930</t>
  </si>
  <si>
    <t>350</t>
  </si>
  <si>
    <t>7505</t>
  </si>
  <si>
    <t>632</t>
  </si>
  <si>
    <t>8423</t>
  </si>
  <si>
    <t>810</t>
  </si>
  <si>
    <t>1823</t>
  </si>
  <si>
    <t>22128</t>
  </si>
  <si>
    <t>717</t>
  </si>
  <si>
    <t>1727</t>
  </si>
  <si>
    <t>9697</t>
  </si>
  <si>
    <t>1482</t>
  </si>
  <si>
    <t>7152</t>
  </si>
  <si>
    <t>654</t>
  </si>
  <si>
    <t>21214</t>
  </si>
  <si>
    <t>231</t>
  </si>
  <si>
    <t>9977</t>
  </si>
  <si>
    <t>883</t>
  </si>
  <si>
    <t>781</t>
  </si>
  <si>
    <t>22807</t>
  </si>
  <si>
    <t>1194</t>
  </si>
  <si>
    <t>2051</t>
  </si>
  <si>
    <t>12549</t>
  </si>
  <si>
    <t>504</t>
  </si>
  <si>
    <t>342</t>
  </si>
  <si>
    <t>22573</t>
  </si>
  <si>
    <t>156</t>
  </si>
  <si>
    <t>494</t>
  </si>
  <si>
    <t>25422</t>
  </si>
  <si>
    <t>1224</t>
  </si>
  <si>
    <t>1962</t>
  </si>
  <si>
    <t>13586</t>
  </si>
  <si>
    <t>12430</t>
  </si>
  <si>
    <t>548</t>
  </si>
  <si>
    <t>7346</t>
  </si>
  <si>
    <t>1790</t>
  </si>
  <si>
    <t>25949</t>
  </si>
  <si>
    <t>464</t>
  </si>
  <si>
    <t>10910</t>
  </si>
  <si>
    <t>1035</t>
  </si>
  <si>
    <t>1036</t>
  </si>
  <si>
    <t>4981</t>
  </si>
  <si>
    <t>927</t>
  </si>
  <si>
    <t>17725</t>
  </si>
  <si>
    <t>1381</t>
  </si>
  <si>
    <t>12740</t>
  </si>
  <si>
    <t>471</t>
  </si>
  <si>
    <t>1916</t>
  </si>
  <si>
    <t>16031</t>
  </si>
  <si>
    <t>964</t>
  </si>
  <si>
    <t>1734</t>
  </si>
  <si>
    <t>12147</t>
  </si>
  <si>
    <t>168</t>
  </si>
  <si>
    <t>1280</t>
  </si>
  <si>
    <t>9946</t>
  </si>
  <si>
    <t>1398</t>
  </si>
  <si>
    <t>567</t>
  </si>
  <si>
    <t>2890</t>
  </si>
  <si>
    <t>1309</t>
  </si>
  <si>
    <t>25751</t>
  </si>
  <si>
    <t>1296</t>
  </si>
  <si>
    <t>5335</t>
  </si>
  <si>
    <t>408</t>
  </si>
  <si>
    <t>565</t>
  </si>
  <si>
    <t>18300</t>
  </si>
  <si>
    <t>640</t>
  </si>
  <si>
    <t>1301</t>
  </si>
  <si>
    <t>4732</t>
  </si>
  <si>
    <t>269</t>
  </si>
  <si>
    <t>844</t>
  </si>
  <si>
    <t>8842</t>
  </si>
  <si>
    <t>772</t>
  </si>
  <si>
    <t>1653</t>
  </si>
  <si>
    <t>4973</t>
  </si>
  <si>
    <t>1355</t>
  </si>
  <si>
    <t>19461</t>
  </si>
  <si>
    <t>1253</t>
  </si>
  <si>
    <t>1800</t>
  </si>
  <si>
    <t>7914</t>
  </si>
  <si>
    <t>832</t>
  </si>
  <si>
    <t>762</t>
  </si>
  <si>
    <t>20420</t>
  </si>
  <si>
    <t>1618</t>
  </si>
  <si>
    <t>3835</t>
  </si>
  <si>
    <t>1112</t>
  </si>
  <si>
    <t>26894</t>
  </si>
  <si>
    <t>248</t>
  </si>
  <si>
    <t>14039</t>
  </si>
  <si>
    <t>181</t>
  </si>
  <si>
    <t>1755</t>
  </si>
  <si>
    <t>5586</t>
  </si>
  <si>
    <t>1189</t>
  </si>
  <si>
    <t>14506</t>
  </si>
  <si>
    <t>25233</t>
  </si>
  <si>
    <t>557</t>
  </si>
  <si>
    <t>2024</t>
  </si>
  <si>
    <t>12695</t>
  </si>
  <si>
    <t>1366</t>
  </si>
  <si>
    <t>12355</t>
  </si>
  <si>
    <t>630</t>
  </si>
  <si>
    <t>22087</t>
  </si>
  <si>
    <t>300</t>
  </si>
  <si>
    <t>882</t>
  </si>
  <si>
    <t>9148</t>
  </si>
  <si>
    <t>1226</t>
  </si>
  <si>
    <t>5050</t>
  </si>
  <si>
    <t>828</t>
  </si>
  <si>
    <t>8346</t>
  </si>
  <si>
    <t>452</t>
  </si>
  <si>
    <t>9278</t>
  </si>
  <si>
    <t>228</t>
  </si>
  <si>
    <t>1527</t>
  </si>
  <si>
    <t>11380</t>
  </si>
  <si>
    <t>21173</t>
  </si>
  <si>
    <t>1682</t>
  </si>
  <si>
    <t>7419</t>
  </si>
  <si>
    <t>1498</t>
  </si>
  <si>
    <t>1390</t>
  </si>
  <si>
    <t>3567</t>
  </si>
  <si>
    <t>878</t>
  </si>
  <si>
    <t>8635</t>
  </si>
  <si>
    <t>247</t>
  </si>
  <si>
    <t>20284</t>
  </si>
  <si>
    <t>1658</t>
  </si>
  <si>
    <t>19332</t>
  </si>
  <si>
    <t>797</t>
  </si>
  <si>
    <t>13551</t>
  </si>
  <si>
    <t>1365</t>
  </si>
  <si>
    <t>650</t>
  </si>
  <si>
    <t>11512</t>
  </si>
  <si>
    <t>1394</t>
  </si>
  <si>
    <t>1937</t>
  </si>
  <si>
    <t>18115</t>
  </si>
  <si>
    <t>1501</t>
  </si>
  <si>
    <t>16143</t>
  </si>
  <si>
    <t>906</t>
  </si>
  <si>
    <t>11479</t>
  </si>
  <si>
    <t>1438</t>
  </si>
  <si>
    <t>10205</t>
  </si>
  <si>
    <t>759</t>
  </si>
  <si>
    <t>516</t>
  </si>
  <si>
    <t>22553</t>
  </si>
  <si>
    <t>277</t>
  </si>
  <si>
    <t>5972</t>
  </si>
  <si>
    <t>238</t>
  </si>
  <si>
    <t>682</t>
  </si>
  <si>
    <t>7507</t>
  </si>
  <si>
    <t>1625</t>
  </si>
  <si>
    <t>5220</t>
  </si>
  <si>
    <t>528</t>
  </si>
  <si>
    <t>1683</t>
  </si>
  <si>
    <t>4167</t>
  </si>
  <si>
    <t>23785</t>
  </si>
  <si>
    <t>2027</t>
  </si>
  <si>
    <t>26124</t>
  </si>
  <si>
    <t>325</t>
  </si>
  <si>
    <t>2057</t>
  </si>
  <si>
    <t>3787</t>
  </si>
  <si>
    <t>289</t>
  </si>
  <si>
    <t>1504</t>
  </si>
  <si>
    <t>215</t>
  </si>
  <si>
    <t>8552</t>
  </si>
  <si>
    <t>1460</t>
  </si>
  <si>
    <t>19863</t>
  </si>
  <si>
    <t>486</t>
  </si>
  <si>
    <t>1647</t>
  </si>
  <si>
    <t>22490</t>
  </si>
  <si>
    <t>938</t>
  </si>
  <si>
    <t>958</t>
  </si>
  <si>
    <t>12287</t>
  </si>
  <si>
    <t>1005</t>
  </si>
  <si>
    <t>297</t>
  </si>
  <si>
    <t>8556</t>
  </si>
  <si>
    <t>920</t>
  </si>
  <si>
    <t>1255</t>
  </si>
  <si>
    <t>18625</t>
  </si>
  <si>
    <t>893</t>
  </si>
  <si>
    <t>12102</t>
  </si>
  <si>
    <t>1297</t>
  </si>
  <si>
    <t>1922</t>
  </si>
  <si>
    <t>14511</t>
  </si>
  <si>
    <t>791</t>
  </si>
  <si>
    <t>26589</t>
  </si>
  <si>
    <t>559</t>
  </si>
  <si>
    <t>448</t>
  </si>
  <si>
    <t>6227</t>
  </si>
  <si>
    <t>737</t>
  </si>
  <si>
    <t>1639</t>
  </si>
  <si>
    <t>21530</t>
  </si>
  <si>
    <t>981</t>
  </si>
  <si>
    <t>1471</t>
  </si>
  <si>
    <t>7973</t>
  </si>
  <si>
    <t>1572</t>
  </si>
  <si>
    <t>14618</t>
  </si>
  <si>
    <t>7389</t>
  </si>
  <si>
    <t>975</t>
  </si>
  <si>
    <t>764</t>
  </si>
  <si>
    <t>23398</t>
  </si>
  <si>
    <t>722</t>
  </si>
  <si>
    <t>992</t>
  </si>
  <si>
    <t>20489</t>
  </si>
  <si>
    <t>838</t>
  </si>
  <si>
    <t>8306</t>
  </si>
  <si>
    <t>1818</t>
  </si>
  <si>
    <t>6889</t>
  </si>
  <si>
    <t>392</t>
  </si>
  <si>
    <t>1670</t>
  </si>
  <si>
    <t>3921</t>
  </si>
  <si>
    <t>966</t>
  </si>
  <si>
    <t>13554</t>
  </si>
  <si>
    <t>1015</t>
  </si>
  <si>
    <t>1611</t>
  </si>
  <si>
    <t>23447</t>
  </si>
  <si>
    <t>619</t>
  </si>
  <si>
    <t>600</t>
  </si>
  <si>
    <t>18659</t>
  </si>
  <si>
    <t>1207</t>
  </si>
  <si>
    <t>8429</t>
  </si>
  <si>
    <t>1231</t>
  </si>
  <si>
    <t>900</t>
  </si>
  <si>
    <t>21222</t>
  </si>
  <si>
    <t>1332</t>
  </si>
  <si>
    <t>1251</t>
  </si>
  <si>
    <t>17089</t>
  </si>
  <si>
    <t>705</t>
  </si>
  <si>
    <t>8544</t>
  </si>
  <si>
    <t>1158</t>
  </si>
  <si>
    <t>377</t>
  </si>
  <si>
    <t>2613</t>
  </si>
  <si>
    <t>1240</t>
  </si>
  <si>
    <t>184</t>
  </si>
  <si>
    <t>13982</t>
  </si>
  <si>
    <t>955</t>
  </si>
  <si>
    <t>8571</t>
  </si>
  <si>
    <t>310</t>
  </si>
  <si>
    <t>784</t>
  </si>
  <si>
    <t>19630</t>
  </si>
  <si>
    <t>642</t>
  </si>
  <si>
    <t>1999</t>
  </si>
  <si>
    <t>21412</t>
  </si>
  <si>
    <t>578</t>
  </si>
  <si>
    <t>23428</t>
  </si>
  <si>
    <t>1150</t>
  </si>
  <si>
    <t>17689</t>
  </si>
  <si>
    <t>17802</t>
  </si>
  <si>
    <t>1468</t>
  </si>
  <si>
    <t>25178</t>
  </si>
  <si>
    <t>1457</t>
  </si>
  <si>
    <t>20100</t>
  </si>
  <si>
    <t>15813</t>
  </si>
  <si>
    <t>1905</t>
  </si>
  <si>
    <t>14460</t>
  </si>
  <si>
    <t>546</t>
  </si>
  <si>
    <t>934</t>
  </si>
  <si>
    <t>6896</t>
  </si>
  <si>
    <t>1623</t>
  </si>
  <si>
    <t>26009</t>
  </si>
  <si>
    <t>1166</t>
  </si>
  <si>
    <t>13782</t>
  </si>
  <si>
    <t>1464</t>
  </si>
  <si>
    <t>21081</t>
  </si>
  <si>
    <t>996</t>
  </si>
  <si>
    <t>11005</t>
  </si>
  <si>
    <t>594</t>
  </si>
  <si>
    <t>169</t>
  </si>
  <si>
    <t>19299</t>
  </si>
  <si>
    <t>216</t>
  </si>
  <si>
    <t>8787</t>
  </si>
  <si>
    <t>425</t>
  </si>
  <si>
    <t>20308</t>
  </si>
  <si>
    <t>1320</t>
  </si>
  <si>
    <t>1684</t>
  </si>
  <si>
    <t>20586</t>
  </si>
  <si>
    <t>721</t>
  </si>
  <si>
    <t>20978</t>
  </si>
  <si>
    <t>1441</t>
  </si>
  <si>
    <t>1694</t>
  </si>
  <si>
    <t>23737</t>
  </si>
  <si>
    <t>1479</t>
  </si>
  <si>
    <t>17071</t>
  </si>
  <si>
    <t>1136</t>
  </si>
  <si>
    <t>284</t>
  </si>
  <si>
    <t>12392</t>
  </si>
  <si>
    <t>1995</t>
  </si>
  <si>
    <t>7636</t>
  </si>
  <si>
    <t>490</t>
  </si>
  <si>
    <t>1143</t>
  </si>
  <si>
    <t>17940</t>
  </si>
  <si>
    <t>436</t>
  </si>
  <si>
    <t>842</t>
  </si>
  <si>
    <t>21519</t>
  </si>
  <si>
    <t>905</t>
  </si>
  <si>
    <t>281</t>
  </si>
  <si>
    <t>16523</t>
  </si>
  <si>
    <t>1443</t>
  </si>
  <si>
    <t>21436</t>
  </si>
  <si>
    <t>1556</t>
  </si>
  <si>
    <t>659</t>
  </si>
  <si>
    <t>5718</t>
  </si>
  <si>
    <t>741</t>
  </si>
  <si>
    <t>3872</t>
  </si>
  <si>
    <t>648</t>
  </si>
  <si>
    <t>1289</t>
  </si>
  <si>
    <t>21833</t>
  </si>
  <si>
    <t>313</t>
  </si>
  <si>
    <t>7192</t>
  </si>
  <si>
    <t>143</t>
  </si>
  <si>
    <t>26897</t>
  </si>
  <si>
    <t>294</t>
  </si>
  <si>
    <t>733</t>
  </si>
  <si>
    <t>4809</t>
  </si>
  <si>
    <t>1410</t>
  </si>
  <si>
    <t>714</t>
  </si>
  <si>
    <t>16673</t>
  </si>
  <si>
    <t>208</t>
  </si>
  <si>
    <t>1630</t>
  </si>
  <si>
    <t>12250</t>
  </si>
  <si>
    <t>758</t>
  </si>
  <si>
    <t>4344</t>
  </si>
  <si>
    <t>21293</t>
  </si>
  <si>
    <t>1178</t>
  </si>
  <si>
    <t>500</t>
  </si>
  <si>
    <t>14862</t>
  </si>
  <si>
    <t>1286</t>
  </si>
  <si>
    <t>6842</t>
  </si>
  <si>
    <t>1956</t>
  </si>
  <si>
    <t>5771</t>
  </si>
  <si>
    <t>121</t>
  </si>
  <si>
    <t>283</t>
  </si>
  <si>
    <t>24525</t>
  </si>
  <si>
    <t>3142</t>
  </si>
  <si>
    <t>308</t>
  </si>
  <si>
    <t>4381</t>
  </si>
  <si>
    <t>1649</t>
  </si>
  <si>
    <t>3339</t>
  </si>
  <si>
    <t>1492</t>
  </si>
  <si>
    <t>16192</t>
  </si>
  <si>
    <t>1709</t>
  </si>
  <si>
    <t>25412</t>
  </si>
  <si>
    <t>479</t>
  </si>
  <si>
    <t>1577</t>
  </si>
  <si>
    <t>22061</t>
  </si>
  <si>
    <t>988</t>
  </si>
  <si>
    <t>11533</t>
  </si>
  <si>
    <t>815</t>
  </si>
  <si>
    <t>6881</t>
  </si>
  <si>
    <t>1196</t>
  </si>
  <si>
    <t>9961</t>
  </si>
  <si>
    <t>935</t>
  </si>
  <si>
    <t>14669</t>
  </si>
  <si>
    <t>1497</t>
  </si>
  <si>
    <t>23757</t>
  </si>
  <si>
    <t>19760</t>
  </si>
  <si>
    <t>1850</t>
  </si>
  <si>
    <t>19826</t>
  </si>
  <si>
    <t>1093</t>
  </si>
  <si>
    <t>1716</t>
  </si>
  <si>
    <t>24164</t>
  </si>
  <si>
    <t>18938</t>
  </si>
  <si>
    <t>1966</t>
  </si>
  <si>
    <t>10138</t>
  </si>
  <si>
    <t>1648</t>
  </si>
  <si>
    <t>6297</t>
  </si>
  <si>
    <t>20682</t>
  </si>
  <si>
    <t>1314</t>
  </si>
  <si>
    <t>22957</t>
  </si>
  <si>
    <t>1599</t>
  </si>
  <si>
    <t>5855</t>
  </si>
  <si>
    <t>628</t>
  </si>
  <si>
    <t>2068</t>
  </si>
  <si>
    <t>10228</t>
  </si>
  <si>
    <t>167</t>
  </si>
  <si>
    <t>4187</t>
  </si>
  <si>
    <t>18500</t>
  </si>
  <si>
    <t>1676</t>
  </si>
  <si>
    <t>21086</t>
  </si>
  <si>
    <t>696</t>
  </si>
  <si>
    <t>1233</t>
  </si>
  <si>
    <t>10893</t>
  </si>
  <si>
    <t>338</t>
  </si>
  <si>
    <t>14776</t>
  </si>
  <si>
    <t>17258</t>
  </si>
  <si>
    <t>1461</t>
  </si>
  <si>
    <t>24609</t>
  </si>
  <si>
    <t>1474</t>
  </si>
  <si>
    <t>631</t>
  </si>
  <si>
    <t>23914</t>
  </si>
  <si>
    <t>1023</t>
  </si>
  <si>
    <t>2065</t>
  </si>
  <si>
    <t>13243</t>
  </si>
  <si>
    <t>1909</t>
  </si>
  <si>
    <t>26841</t>
  </si>
  <si>
    <t>1590</t>
  </si>
  <si>
    <t>24483</t>
  </si>
  <si>
    <t>957</t>
  </si>
  <si>
    <t>171</t>
  </si>
  <si>
    <t>16090</t>
  </si>
  <si>
    <t>163</t>
  </si>
  <si>
    <t>1736</t>
  </si>
  <si>
    <t>17102</t>
  </si>
  <si>
    <t>808</t>
  </si>
  <si>
    <t>13305</t>
  </si>
  <si>
    <t>555</t>
  </si>
  <si>
    <t>521</t>
  </si>
  <si>
    <t>13436</t>
  </si>
  <si>
    <t>1014</t>
  </si>
  <si>
    <t>6975</t>
  </si>
  <si>
    <t>1184</t>
  </si>
  <si>
    <t>1212</t>
  </si>
  <si>
    <t>25440</t>
  </si>
  <si>
    <t>1898</t>
  </si>
  <si>
    <t>26997</t>
  </si>
  <si>
    <t>22217</t>
  </si>
  <si>
    <t>1282</t>
  </si>
  <si>
    <t>10735</t>
  </si>
  <si>
    <t>26283</t>
  </si>
  <si>
    <t>309</t>
  </si>
  <si>
    <t>1987</t>
  </si>
  <si>
    <t>19655</t>
  </si>
  <si>
    <t>2037</t>
  </si>
  <si>
    <t>12227</t>
  </si>
  <si>
    <t>743</t>
  </si>
  <si>
    <t>15397</t>
  </si>
  <si>
    <t>3208</t>
  </si>
  <si>
    <t>3372</t>
  </si>
  <si>
    <t>447</t>
  </si>
  <si>
    <t>1814</t>
  </si>
  <si>
    <t>15530</t>
  </si>
  <si>
    <t>888</t>
  </si>
  <si>
    <t>1563</t>
  </si>
  <si>
    <t>14814</t>
  </si>
  <si>
    <t>2025</t>
  </si>
  <si>
    <t>9192</t>
  </si>
  <si>
    <t>597</t>
  </si>
  <si>
    <t>9873</t>
  </si>
  <si>
    <t>2031</t>
  </si>
  <si>
    <t>17312</t>
  </si>
  <si>
    <t>352</t>
  </si>
  <si>
    <t>1865</t>
  </si>
  <si>
    <t>15434</t>
  </si>
  <si>
    <t>1303</t>
  </si>
  <si>
    <t>18830</t>
  </si>
  <si>
    <t>1380</t>
  </si>
  <si>
    <t>245</t>
  </si>
  <si>
    <t>6319</t>
  </si>
  <si>
    <t>1316</t>
  </si>
  <si>
    <t>1235</t>
  </si>
  <si>
    <t>2338</t>
  </si>
  <si>
    <t>1867</t>
  </si>
  <si>
    <t>13583</t>
  </si>
  <si>
    <t>1845</t>
  </si>
  <si>
    <t>19665</t>
  </si>
  <si>
    <t>16479</t>
  </si>
  <si>
    <t>475</t>
  </si>
  <si>
    <t>6069</t>
  </si>
  <si>
    <t>1339</t>
  </si>
  <si>
    <t>18787</t>
  </si>
  <si>
    <t>197</t>
  </si>
  <si>
    <t>10415</t>
  </si>
  <si>
    <t>1509</t>
  </si>
  <si>
    <t>23070</t>
  </si>
  <si>
    <t>296</t>
  </si>
  <si>
    <t>12253</t>
  </si>
  <si>
    <t>13755</t>
  </si>
  <si>
    <t>9606</t>
  </si>
  <si>
    <t>15896</t>
  </si>
  <si>
    <t>716</t>
  </si>
  <si>
    <t>3297</t>
  </si>
  <si>
    <t>2023</t>
  </si>
  <si>
    <t>26956</t>
  </si>
  <si>
    <t>414</t>
  </si>
  <si>
    <t>1862</t>
  </si>
  <si>
    <t>26186</t>
  </si>
  <si>
    <t>413</t>
  </si>
  <si>
    <t>18398</t>
  </si>
  <si>
    <t>552</t>
  </si>
  <si>
    <t>1722</t>
  </si>
  <si>
    <t>20794</t>
  </si>
  <si>
    <t>345</t>
  </si>
  <si>
    <t>2041</t>
  </si>
  <si>
    <t>5982</t>
  </si>
  <si>
    <t>1451</t>
  </si>
  <si>
    <t>19911</t>
  </si>
  <si>
    <t>183</t>
  </si>
  <si>
    <t>24835</t>
  </si>
  <si>
    <t>1700</t>
  </si>
  <si>
    <t>7677</t>
  </si>
  <si>
    <t>290</t>
  </si>
  <si>
    <t>22977</t>
  </si>
  <si>
    <t>1824</t>
  </si>
  <si>
    <t>22577</t>
  </si>
  <si>
    <t>602</t>
  </si>
  <si>
    <t>17872</t>
  </si>
  <si>
    <t>1100</t>
  </si>
  <si>
    <t>10333</t>
  </si>
  <si>
    <t>1661</t>
  </si>
  <si>
    <t>11652</t>
  </si>
  <si>
    <t>10322</t>
  </si>
  <si>
    <t>285</t>
  </si>
  <si>
    <t>1377</t>
  </si>
  <si>
    <t>17491</t>
  </si>
  <si>
    <t>663</t>
  </si>
  <si>
    <t>10056</t>
  </si>
  <si>
    <t>1247</t>
  </si>
  <si>
    <t>349</t>
  </si>
  <si>
    <t>10732</t>
  </si>
  <si>
    <t>170</t>
  </si>
  <si>
    <t>1903</t>
  </si>
  <si>
    <t>9364</t>
  </si>
  <si>
    <t>514</t>
  </si>
  <si>
    <t>3427</t>
  </si>
  <si>
    <t>1970</t>
  </si>
  <si>
    <t>18079</t>
  </si>
  <si>
    <t>1032</t>
  </si>
  <si>
    <t>21829</t>
  </si>
  <si>
    <t>459</t>
  </si>
  <si>
    <t>1868</t>
  </si>
  <si>
    <t>14753</t>
  </si>
  <si>
    <t>3020</t>
  </si>
  <si>
    <t>1109</t>
  </si>
  <si>
    <t>14399</t>
  </si>
  <si>
    <t>366</t>
  </si>
  <si>
    <t>3687</t>
  </si>
  <si>
    <t>4761</t>
  </si>
  <si>
    <t>669</t>
  </si>
  <si>
    <t>13596</t>
  </si>
  <si>
    <t>5404</t>
  </si>
  <si>
    <t>1606</t>
  </si>
  <si>
    <t>20689</t>
  </si>
  <si>
    <t>1617</t>
  </si>
  <si>
    <t>1102</t>
  </si>
  <si>
    <t>19479</t>
  </si>
  <si>
    <t>1472</t>
  </si>
  <si>
    <t>19764</t>
  </si>
  <si>
    <t>847</t>
  </si>
  <si>
    <t>2243</t>
  </si>
  <si>
    <t>11864</t>
  </si>
  <si>
    <t>1232</t>
  </si>
  <si>
    <t>462</t>
  </si>
  <si>
    <t>25713</t>
  </si>
  <si>
    <t>954</t>
  </si>
  <si>
    <t>1965</t>
  </si>
  <si>
    <t>5099</t>
  </si>
  <si>
    <t>134</t>
  </si>
  <si>
    <t>15178</t>
  </si>
  <si>
    <t>1004</t>
  </si>
  <si>
    <t>11539</t>
  </si>
  <si>
    <t>3193</t>
  </si>
  <si>
    <t>562</t>
  </si>
  <si>
    <t>23452</t>
  </si>
  <si>
    <t>1454</t>
  </si>
  <si>
    <t>925</t>
  </si>
  <si>
    <t>13137</t>
  </si>
  <si>
    <t>561</t>
  </si>
  <si>
    <t>606</t>
  </si>
  <si>
    <t>16177</t>
  </si>
  <si>
    <t>13384</t>
  </si>
  <si>
    <t>249</t>
  </si>
  <si>
    <t>20739</t>
  </si>
  <si>
    <t>303</t>
  </si>
  <si>
    <t>243</t>
  </si>
  <si>
    <t>9241</t>
  </si>
  <si>
    <t>179</t>
  </si>
  <si>
    <t>25150</t>
  </si>
  <si>
    <t>454</t>
  </si>
  <si>
    <t>4759</t>
  </si>
  <si>
    <t>922</t>
  </si>
  <si>
    <t>155</t>
  </si>
  <si>
    <t>2561</t>
  </si>
  <si>
    <t>15428</t>
  </si>
  <si>
    <t>1337</t>
  </si>
  <si>
    <t>1944</t>
  </si>
  <si>
    <t>19555</t>
  </si>
  <si>
    <t>686</t>
  </si>
  <si>
    <t>17759</t>
  </si>
  <si>
    <t>611</t>
  </si>
  <si>
    <t>1740</t>
  </si>
  <si>
    <t>4349</t>
  </si>
  <si>
    <t>625</t>
  </si>
  <si>
    <t>5197</t>
  </si>
  <si>
    <t>8935</t>
  </si>
  <si>
    <t>1340</t>
  </si>
  <si>
    <t>8532</t>
  </si>
  <si>
    <t>15497</t>
  </si>
  <si>
    <t>1943</t>
  </si>
  <si>
    <t>2900</t>
  </si>
  <si>
    <t>1169</t>
  </si>
  <si>
    <t>1934</t>
  </si>
  <si>
    <t>2125</t>
  </si>
  <si>
    <t>9489</t>
  </si>
  <si>
    <t>145</t>
  </si>
  <si>
    <t>1040</t>
  </si>
  <si>
    <t>24920</t>
  </si>
  <si>
    <t>178</t>
  </si>
  <si>
    <t>2819</t>
  </si>
  <si>
    <t>336</t>
  </si>
  <si>
    <t>15970</t>
  </si>
  <si>
    <t>4267</t>
  </si>
  <si>
    <t>19715</t>
  </si>
  <si>
    <t>566</t>
  </si>
  <si>
    <t>1007</t>
  </si>
  <si>
    <t>24208</t>
  </si>
  <si>
    <t>670</t>
  </si>
  <si>
    <t>1587</t>
  </si>
  <si>
    <t>881</t>
  </si>
  <si>
    <t>16612</t>
  </si>
  <si>
    <t>15276</t>
  </si>
  <si>
    <t>1193</t>
  </si>
  <si>
    <t>7172</t>
  </si>
  <si>
    <t>406</t>
  </si>
  <si>
    <t>5100</t>
  </si>
  <si>
    <t>580</t>
  </si>
  <si>
    <t>1622</t>
  </si>
  <si>
    <t>20460</t>
  </si>
  <si>
    <t>196</t>
  </si>
  <si>
    <t>1784</t>
  </si>
  <si>
    <t>13402</t>
  </si>
  <si>
    <t>707</t>
  </si>
  <si>
    <t>15678</t>
  </si>
  <si>
    <t>21146</t>
  </si>
  <si>
    <t>1029</t>
  </si>
  <si>
    <t>1529</t>
  </si>
  <si>
    <t>21195</t>
  </si>
  <si>
    <t>180</t>
  </si>
  <si>
    <t>854</t>
  </si>
  <si>
    <t>21632</t>
  </si>
  <si>
    <t>624</t>
  </si>
  <si>
    <t>8984</t>
  </si>
  <si>
    <t>317</t>
  </si>
  <si>
    <t>24793</t>
  </si>
  <si>
    <t>1062</t>
  </si>
  <si>
    <t>17198</t>
  </si>
  <si>
    <t>543</t>
  </si>
  <si>
    <t>1731</t>
  </si>
  <si>
    <t>3536</t>
  </si>
  <si>
    <t>2038</t>
  </si>
  <si>
    <t>11288</t>
  </si>
  <si>
    <t>13072</t>
  </si>
  <si>
    <t>5543</t>
  </si>
  <si>
    <t>103</t>
  </si>
  <si>
    <t>10425</t>
  </si>
  <si>
    <t>343</t>
  </si>
  <si>
    <t>1813</t>
  </si>
  <si>
    <t>24978</t>
  </si>
  <si>
    <t>263</t>
  </si>
  <si>
    <t>3119</t>
  </si>
  <si>
    <t>19627</t>
  </si>
  <si>
    <t>929</t>
  </si>
  <si>
    <t>21703</t>
  </si>
  <si>
    <t>1241</t>
  </si>
  <si>
    <t>9369</t>
  </si>
  <si>
    <t>1771</t>
  </si>
  <si>
    <t>6194</t>
  </si>
  <si>
    <t>599</t>
  </si>
  <si>
    <t>1273</t>
  </si>
  <si>
    <t>8040</t>
  </si>
  <si>
    <t>879</t>
  </si>
  <si>
    <t>1298</t>
  </si>
  <si>
    <t>12858</t>
  </si>
  <si>
    <t>1405</t>
  </si>
  <si>
    <t>25681</t>
  </si>
  <si>
    <t>5518</t>
  </si>
  <si>
    <t>150</t>
  </si>
  <si>
    <t>1228</t>
  </si>
  <si>
    <t>17433</t>
  </si>
  <si>
    <t>564</t>
  </si>
  <si>
    <t>21526</t>
  </si>
  <si>
    <t>1342</t>
  </si>
  <si>
    <t>1548</t>
  </si>
  <si>
    <t>19345</t>
  </si>
  <si>
    <t>1462</t>
  </si>
  <si>
    <t>1588</t>
  </si>
  <si>
    <t>4658</t>
  </si>
  <si>
    <t>2010</t>
  </si>
  <si>
    <t>15919</t>
  </si>
  <si>
    <t>213</t>
  </si>
  <si>
    <t>25995</t>
  </si>
  <si>
    <t>176</t>
  </si>
  <si>
    <t>1744</t>
  </si>
  <si>
    <t>6595</t>
  </si>
  <si>
    <t>1306</t>
  </si>
  <si>
    <t>614</t>
  </si>
  <si>
    <t>8059</t>
  </si>
  <si>
    <t>1061</t>
  </si>
  <si>
    <t>12853</t>
  </si>
  <si>
    <t>658</t>
  </si>
  <si>
    <t>22887</t>
  </si>
  <si>
    <t>19982</t>
  </si>
  <si>
    <t>1557</t>
  </si>
  <si>
    <t>13693</t>
  </si>
  <si>
    <t>1260</t>
  </si>
  <si>
    <t>4204</t>
  </si>
  <si>
    <t>1200</t>
  </si>
  <si>
    <t>13953</t>
  </si>
  <si>
    <t>1794</t>
  </si>
  <si>
    <t>12832</t>
  </si>
  <si>
    <t>871</t>
  </si>
  <si>
    <t>137</t>
  </si>
  <si>
    <t>19783</t>
  </si>
  <si>
    <t>232</t>
  </si>
  <si>
    <t>22645</t>
  </si>
  <si>
    <t>146</t>
  </si>
  <si>
    <t>1704</t>
  </si>
  <si>
    <t>13970</t>
  </si>
  <si>
    <t>1940</t>
  </si>
  <si>
    <t>14293</t>
  </si>
  <si>
    <t>923</t>
  </si>
  <si>
    <t>8870</t>
  </si>
  <si>
    <t>2044</t>
  </si>
  <si>
    <t>14255</t>
  </si>
  <si>
    <t>1173</t>
  </si>
  <si>
    <t>6409</t>
  </si>
  <si>
    <t>1302</t>
  </si>
  <si>
    <t>1594</t>
  </si>
  <si>
    <t>19711</t>
  </si>
  <si>
    <t>1596</t>
  </si>
  <si>
    <t>25348</t>
  </si>
  <si>
    <t>1046</t>
  </si>
  <si>
    <t>11135</t>
  </si>
  <si>
    <t>1614</t>
  </si>
  <si>
    <t>12421</t>
  </si>
  <si>
    <t>1368</t>
  </si>
  <si>
    <t>19305</t>
  </si>
  <si>
    <t>1989</t>
  </si>
  <si>
    <t>4077</t>
  </si>
  <si>
    <t>694</t>
  </si>
  <si>
    <t>1264</t>
  </si>
  <si>
    <t>3423</t>
  </si>
  <si>
    <t>1031</t>
  </si>
  <si>
    <t>151</t>
  </si>
  <si>
    <t>15000</t>
  </si>
  <si>
    <t>5868</t>
  </si>
  <si>
    <t>1245</t>
  </si>
  <si>
    <t>9659</t>
  </si>
  <si>
    <t>749</t>
  </si>
  <si>
    <t>2755</t>
  </si>
  <si>
    <t>1134</t>
  </si>
  <si>
    <t>12086</t>
  </si>
  <si>
    <t>1961</t>
  </si>
  <si>
    <t>11473</t>
  </si>
  <si>
    <t>853</t>
  </si>
  <si>
    <t>1011</t>
  </si>
  <si>
    <t>11275</t>
  </si>
  <si>
    <t>11309</t>
  </si>
  <si>
    <t>901</t>
  </si>
  <si>
    <t>20206</t>
  </si>
  <si>
    <t>666</t>
  </si>
  <si>
    <t>376</t>
  </si>
  <si>
    <t>10268</t>
  </si>
  <si>
    <t>1304</t>
  </si>
  <si>
    <t>11693</t>
  </si>
  <si>
    <t>5869</t>
  </si>
  <si>
    <t>346</t>
  </si>
  <si>
    <t>22673</t>
  </si>
  <si>
    <t>1696</t>
  </si>
  <si>
    <t>11912</t>
  </si>
  <si>
    <t>1088</t>
  </si>
  <si>
    <t>24608</t>
  </si>
  <si>
    <t>1761</t>
  </si>
  <si>
    <t>19002</t>
  </si>
  <si>
    <t>8916</t>
  </si>
  <si>
    <t>9075</t>
  </si>
  <si>
    <t>437</t>
  </si>
  <si>
    <t>1583</t>
  </si>
  <si>
    <t>16379</t>
  </si>
  <si>
    <t>1439</t>
  </si>
  <si>
    <t>5182</t>
  </si>
  <si>
    <t>661</t>
  </si>
  <si>
    <t>913</t>
  </si>
  <si>
    <t>7508</t>
  </si>
  <si>
    <t>26820</t>
  </si>
  <si>
    <t>1703</t>
  </si>
  <si>
    <t>14810</t>
  </si>
  <si>
    <t>1893</t>
  </si>
  <si>
    <t>14908</t>
  </si>
  <si>
    <t>1288</t>
  </si>
  <si>
    <t>1568</t>
  </si>
  <si>
    <t>17799</t>
  </si>
  <si>
    <t>21030</t>
  </si>
  <si>
    <t>311</t>
  </si>
  <si>
    <t>1881</t>
  </si>
  <si>
    <t>18624</t>
  </si>
  <si>
    <t>1534</t>
  </si>
  <si>
    <t>21831</t>
  </si>
  <si>
    <t>616</t>
  </si>
  <si>
    <t>2112</t>
  </si>
  <si>
    <t>1370</t>
  </si>
  <si>
    <t>1586</t>
  </si>
  <si>
    <t>16213</t>
  </si>
  <si>
    <t>15146</t>
  </si>
  <si>
    <t>1068</t>
  </si>
  <si>
    <t>25265</t>
  </si>
  <si>
    <t>22002</t>
  </si>
  <si>
    <t>1627</t>
  </si>
  <si>
    <t>10302</t>
  </si>
  <si>
    <t>21922</t>
  </si>
  <si>
    <t>223</t>
  </si>
  <si>
    <t>23402</t>
  </si>
  <si>
    <t>1545</t>
  </si>
  <si>
    <t>24152</t>
  </si>
  <si>
    <t>968</t>
  </si>
  <si>
    <t>4257</t>
  </si>
  <si>
    <t>5561</t>
  </si>
  <si>
    <t>11929</t>
  </si>
  <si>
    <t>1418</t>
  </si>
  <si>
    <t>10554</t>
  </si>
  <si>
    <t>1763</t>
  </si>
  <si>
    <t>9128</t>
  </si>
  <si>
    <t>1671</t>
  </si>
  <si>
    <t>25518</t>
  </si>
  <si>
    <t>709</t>
  </si>
  <si>
    <t>7791</t>
  </si>
  <si>
    <t>1737</t>
  </si>
  <si>
    <t>8989</t>
  </si>
  <si>
    <t>26507</t>
  </si>
  <si>
    <t>23288</t>
  </si>
  <si>
    <t>21445</t>
  </si>
  <si>
    <t>550</t>
  </si>
  <si>
    <t>26314</t>
  </si>
  <si>
    <t>1976</t>
  </si>
  <si>
    <t>14811</t>
  </si>
  <si>
    <t>1090</t>
  </si>
  <si>
    <t>17967</t>
  </si>
  <si>
    <t>381</t>
  </si>
  <si>
    <t>744</t>
  </si>
  <si>
    <t>2104</t>
  </si>
  <si>
    <t>185</t>
  </si>
  <si>
    <t>1826</t>
  </si>
  <si>
    <t>9696</t>
  </si>
  <si>
    <t>1179</t>
  </si>
  <si>
    <t>732</t>
  </si>
  <si>
    <t>11924</t>
  </si>
  <si>
    <t>172</t>
  </si>
  <si>
    <t>1435</t>
  </si>
  <si>
    <t>22604</t>
  </si>
  <si>
    <t>1356</t>
  </si>
  <si>
    <t>20623</t>
  </si>
  <si>
    <t>2046</t>
  </si>
  <si>
    <t>23333</t>
  </si>
  <si>
    <t>862</t>
  </si>
  <si>
    <t>20715</t>
  </si>
  <si>
    <t>319</t>
  </si>
  <si>
    <t>19609</t>
  </si>
  <si>
    <t>1802</t>
  </si>
  <si>
    <t>25605</t>
  </si>
  <si>
    <t>1222</t>
  </si>
  <si>
    <t>14871</t>
  </si>
  <si>
    <t>976</t>
  </si>
  <si>
    <t>1948</t>
  </si>
  <si>
    <t>3995</t>
  </si>
  <si>
    <t>13430</t>
  </si>
  <si>
    <t>4821</t>
  </si>
  <si>
    <t>23099</t>
  </si>
  <si>
    <t>1470</t>
  </si>
  <si>
    <t>1640</t>
  </si>
  <si>
    <t>9953</t>
  </si>
  <si>
    <t>1070</t>
  </si>
  <si>
    <t>8392</t>
  </si>
  <si>
    <t>1287</t>
  </si>
  <si>
    <t>647</t>
  </si>
  <si>
    <t>14168</t>
  </si>
  <si>
    <t>1537</t>
  </si>
  <si>
    <t>4156</t>
  </si>
  <si>
    <t>1833</t>
  </si>
  <si>
    <t>8277</t>
  </si>
  <si>
    <t>1327</t>
  </si>
  <si>
    <t>361</t>
  </si>
  <si>
    <t>19682</t>
  </si>
  <si>
    <t>889</t>
  </si>
  <si>
    <t>403</t>
  </si>
  <si>
    <t>11411</t>
  </si>
  <si>
    <t>939</t>
  </si>
  <si>
    <t>4161</t>
  </si>
  <si>
    <t>1103</t>
  </si>
  <si>
    <t>1244</t>
  </si>
  <si>
    <t>14377</t>
  </si>
  <si>
    <t>1689</t>
  </si>
  <si>
    <t>3458</t>
  </si>
  <si>
    <t>560</t>
  </si>
  <si>
    <t>1431</t>
  </si>
  <si>
    <t>1311</t>
  </si>
  <si>
    <t>23631</t>
  </si>
  <si>
    <t>1248</t>
  </si>
  <si>
    <t>6148</t>
  </si>
  <si>
    <t>11314</t>
  </si>
  <si>
    <t>1900</t>
  </si>
  <si>
    <t>2437</t>
  </si>
  <si>
    <t>21782</t>
  </si>
  <si>
    <t>843</t>
  </si>
  <si>
    <t>5200</t>
  </si>
  <si>
    <t>506</t>
  </si>
  <si>
    <t>1725</t>
  </si>
  <si>
    <t>3622</t>
  </si>
  <si>
    <t>451</t>
  </si>
  <si>
    <t>9262</t>
  </si>
  <si>
    <t>499</t>
  </si>
  <si>
    <t>20497</t>
  </si>
  <si>
    <t>385</t>
  </si>
  <si>
    <t>15815</t>
  </si>
  <si>
    <t>2032</t>
  </si>
  <si>
    <t>3666</t>
  </si>
  <si>
    <t>6179</t>
  </si>
  <si>
    <t>582</t>
  </si>
  <si>
    <t>2034</t>
  </si>
  <si>
    <t>5640</t>
  </si>
  <si>
    <t>12449</t>
  </si>
  <si>
    <t>869</t>
  </si>
  <si>
    <t>23965</t>
  </si>
  <si>
    <t>729</t>
  </si>
  <si>
    <t>23772</t>
  </si>
  <si>
    <t>953</t>
  </si>
  <si>
    <t>1764</t>
  </si>
  <si>
    <t>17674</t>
  </si>
  <si>
    <t>1024</t>
  </si>
  <si>
    <t>22245</t>
  </si>
  <si>
    <t>12947</t>
  </si>
  <si>
    <t>951</t>
  </si>
  <si>
    <t>3974</t>
  </si>
  <si>
    <t>1367</t>
  </si>
  <si>
    <t>24439</t>
  </si>
  <si>
    <t>821</t>
  </si>
  <si>
    <t>522</t>
  </si>
  <si>
    <t>8509</t>
  </si>
  <si>
    <t>18437</t>
  </si>
  <si>
    <t>1775</t>
  </si>
  <si>
    <t>22308</t>
  </si>
  <si>
    <t>621</t>
  </si>
  <si>
    <t>19921</t>
  </si>
  <si>
    <t>807</t>
  </si>
  <si>
    <t>1767</t>
  </si>
  <si>
    <t>15587</t>
  </si>
  <si>
    <t>1804</t>
  </si>
  <si>
    <t>24442</t>
  </si>
  <si>
    <t>1712</t>
  </si>
  <si>
    <t>3395</t>
  </si>
  <si>
    <t>1113</t>
  </si>
  <si>
    <t>17251</t>
  </si>
  <si>
    <t>1837</t>
  </si>
  <si>
    <t>21624</t>
  </si>
  <si>
    <t>15986</t>
  </si>
  <si>
    <t>1664</t>
  </si>
  <si>
    <t>26308</t>
  </si>
  <si>
    <t>586</t>
  </si>
  <si>
    <t>21816</t>
  </si>
  <si>
    <t>671</t>
  </si>
  <si>
    <t>1631</t>
  </si>
  <si>
    <t>26493</t>
  </si>
  <si>
    <t>674</t>
  </si>
  <si>
    <t>1543</t>
  </si>
  <si>
    <t>3031</t>
  </si>
  <si>
    <t>1097</t>
  </si>
  <si>
    <t>10826</t>
  </si>
  <si>
    <t>917</t>
  </si>
  <si>
    <t>6865</t>
  </si>
  <si>
    <t>1276</t>
  </si>
  <si>
    <t>5626</t>
  </si>
  <si>
    <t>1484</t>
  </si>
  <si>
    <t>20948</t>
  </si>
  <si>
    <t>1043</t>
  </si>
  <si>
    <t>5083</t>
  </si>
  <si>
    <t>1237</t>
  </si>
  <si>
    <t>4235</t>
  </si>
  <si>
    <t>26285</t>
  </si>
  <si>
    <t>323</t>
  </si>
  <si>
    <t>24118</t>
  </si>
  <si>
    <t>265</t>
  </si>
  <si>
    <t>7770</t>
  </si>
  <si>
    <t>1635</t>
  </si>
  <si>
    <t>5388</t>
  </si>
  <si>
    <t>532</t>
  </si>
  <si>
    <t>547</t>
  </si>
  <si>
    <t>12932</t>
  </si>
  <si>
    <t>1190</t>
  </si>
  <si>
    <t>14947</t>
  </si>
  <si>
    <t>1986</t>
  </si>
  <si>
    <t>4258</t>
  </si>
  <si>
    <t>1628</t>
  </si>
  <si>
    <t>25800</t>
  </si>
  <si>
    <t>588</t>
  </si>
  <si>
    <t>24624</t>
  </si>
  <si>
    <t>804</t>
  </si>
  <si>
    <t>20165</t>
  </si>
  <si>
    <t>1674</t>
  </si>
  <si>
    <t>24941</t>
  </si>
  <si>
    <t>1719</t>
  </si>
  <si>
    <t>17119</t>
  </si>
  <si>
    <t>22456</t>
  </si>
  <si>
    <t>136</t>
  </si>
  <si>
    <t>1954</t>
  </si>
  <si>
    <t>6225</t>
  </si>
  <si>
    <t>2012</t>
  </si>
  <si>
    <t>4060</t>
  </si>
  <si>
    <t>26542</t>
  </si>
  <si>
    <t>1115</t>
  </si>
  <si>
    <t>2689</t>
  </si>
  <si>
    <t>1945</t>
  </si>
  <si>
    <t>15975</t>
  </si>
  <si>
    <t>524</t>
  </si>
  <si>
    <t>1322</t>
  </si>
  <si>
    <t>13352</t>
  </si>
  <si>
    <t>620</t>
  </si>
  <si>
    <t>6698</t>
  </si>
  <si>
    <t>1816</t>
  </si>
  <si>
    <t>2739</t>
  </si>
  <si>
    <t>730</t>
  </si>
  <si>
    <t>13514</t>
  </si>
  <si>
    <t>24558</t>
  </si>
  <si>
    <t>1295</t>
  </si>
  <si>
    <t>14075</t>
  </si>
  <si>
    <t>1728</t>
  </si>
  <si>
    <t>5151</t>
  </si>
  <si>
    <t>711</t>
  </si>
  <si>
    <t>1633</t>
  </si>
  <si>
    <t>3140</t>
  </si>
  <si>
    <t>1829</t>
  </si>
  <si>
    <t>10748</t>
  </si>
  <si>
    <t>18256</t>
  </si>
  <si>
    <t>1721</t>
  </si>
  <si>
    <t>18103</t>
  </si>
  <si>
    <t>18168</t>
  </si>
  <si>
    <t>16193</t>
  </si>
  <si>
    <t>1338</t>
  </si>
  <si>
    <t>4022</t>
  </si>
  <si>
    <t>1668</t>
  </si>
  <si>
    <t>9867</t>
  </si>
  <si>
    <t>11882</t>
  </si>
  <si>
    <t>1675</t>
  </si>
  <si>
    <t>23826</t>
  </si>
  <si>
    <t>890</t>
  </si>
  <si>
    <t>9687</t>
  </si>
  <si>
    <t>816</t>
  </si>
  <si>
    <t>6689</t>
  </si>
  <si>
    <t>1503</t>
  </si>
  <si>
    <t>24200</t>
  </si>
  <si>
    <t>141</t>
  </si>
  <si>
    <t>9755</t>
  </si>
  <si>
    <t>10557</t>
  </si>
  <si>
    <t>3956</t>
  </si>
  <si>
    <t>17078</t>
  </si>
  <si>
    <t>1164</t>
  </si>
  <si>
    <t>7108</t>
  </si>
  <si>
    <t>998</t>
  </si>
  <si>
    <t>20161</t>
  </si>
  <si>
    <t>505</t>
  </si>
  <si>
    <t>6420</t>
  </si>
  <si>
    <t>1646</t>
  </si>
  <si>
    <t>17218</t>
  </si>
  <si>
    <t>1739</t>
  </si>
  <si>
    <t>3840</t>
  </si>
  <si>
    <t>25755</t>
  </si>
  <si>
    <t>520</t>
  </si>
  <si>
    <t>4345</t>
  </si>
  <si>
    <t>9129</t>
  </si>
  <si>
    <t>786</t>
  </si>
  <si>
    <t>18686</t>
  </si>
  <si>
    <t>298</t>
  </si>
  <si>
    <t>14674</t>
  </si>
  <si>
    <t>456</t>
  </si>
  <si>
    <t>5431</t>
  </si>
  <si>
    <t>22266</t>
  </si>
  <si>
    <t>971</t>
  </si>
  <si>
    <t>1422</t>
  </si>
  <si>
    <t>5652</t>
  </si>
  <si>
    <t>1269</t>
  </si>
  <si>
    <t>21221</t>
  </si>
  <si>
    <t>11031</t>
  </si>
  <si>
    <t>9834</t>
  </si>
  <si>
    <t>1271</t>
  </si>
  <si>
    <t>875</t>
  </si>
  <si>
    <t>9068</t>
  </si>
  <si>
    <t>16292</t>
  </si>
  <si>
    <t>22478</t>
  </si>
  <si>
    <t>629</t>
  </si>
  <si>
    <t>5711</t>
  </si>
  <si>
    <t>8302</t>
  </si>
  <si>
    <t>1447</t>
  </si>
  <si>
    <t>3708</t>
  </si>
  <si>
    <t>937</t>
  </si>
  <si>
    <t>1950</t>
  </si>
  <si>
    <t>6770</t>
  </si>
  <si>
    <t>466</t>
  </si>
  <si>
    <t>10110</t>
  </si>
  <si>
    <t>4933</t>
  </si>
  <si>
    <t>204</t>
  </si>
  <si>
    <t>11439</t>
  </si>
  <si>
    <t>646</t>
  </si>
  <si>
    <t>679</t>
  </si>
  <si>
    <t>18089</t>
  </si>
  <si>
    <t>1772</t>
  </si>
  <si>
    <t>20520</t>
  </si>
  <si>
    <t>773</t>
  </si>
  <si>
    <t>22088</t>
  </si>
  <si>
    <t>1323</t>
  </si>
  <si>
    <t>3300</t>
  </si>
  <si>
    <t>603</t>
  </si>
  <si>
    <t>1292</t>
  </si>
  <si>
    <t>5628</t>
  </si>
  <si>
    <t>1442</t>
  </si>
  <si>
    <t>17654</t>
  </si>
  <si>
    <t>1592</t>
  </si>
  <si>
    <t>12826</t>
  </si>
  <si>
    <t>6986</t>
  </si>
  <si>
    <t>538</t>
  </si>
  <si>
    <t>9396</t>
  </si>
  <si>
    <t>1416</t>
  </si>
  <si>
    <t>5949</t>
  </si>
  <si>
    <t>193</t>
  </si>
  <si>
    <t>14222</t>
  </si>
  <si>
    <t>26227</t>
  </si>
  <si>
    <t>517</t>
  </si>
  <si>
    <t>20490</t>
  </si>
  <si>
    <t>12291</t>
  </si>
  <si>
    <t>720</t>
  </si>
  <si>
    <t>24785</t>
  </si>
  <si>
    <t>1830</t>
  </si>
  <si>
    <t>15696</t>
  </si>
  <si>
    <t>931</t>
  </si>
  <si>
    <t>4673</t>
  </si>
  <si>
    <t>1312</t>
  </si>
  <si>
    <t>5747</t>
  </si>
  <si>
    <t>2975</t>
  </si>
  <si>
    <t>1192</t>
  </si>
  <si>
    <t>26342</t>
  </si>
  <si>
    <t>427</t>
  </si>
  <si>
    <t>1702</t>
  </si>
  <si>
    <t>25103</t>
  </si>
  <si>
    <t>460</t>
  </si>
  <si>
    <t>23177</t>
  </si>
  <si>
    <t>2302</t>
  </si>
  <si>
    <t>1693</t>
  </si>
  <si>
    <t>11925</t>
  </si>
  <si>
    <t>563</t>
  </si>
  <si>
    <t>1602</t>
  </si>
  <si>
    <t>3156</t>
  </si>
  <si>
    <t>706</t>
  </si>
  <si>
    <t>1857</t>
  </si>
  <si>
    <t>19989</t>
  </si>
  <si>
    <t>2008</t>
  </si>
  <si>
    <t>18698</t>
  </si>
  <si>
    <t>18385</t>
  </si>
  <si>
    <t>2062</t>
  </si>
  <si>
    <t>21457</t>
  </si>
  <si>
    <t>4297</t>
  </si>
  <si>
    <t>740</t>
  </si>
  <si>
    <t>1562</t>
  </si>
  <si>
    <t>5323</t>
  </si>
  <si>
    <t>4892</t>
  </si>
  <si>
    <t>1936</t>
  </si>
  <si>
    <t>12315</t>
  </si>
  <si>
    <t>10675</t>
  </si>
  <si>
    <t>16375</t>
  </si>
  <si>
    <t>700</t>
  </si>
  <si>
    <t>15174</t>
  </si>
  <si>
    <t>2064</t>
  </si>
  <si>
    <t>5174</t>
  </si>
  <si>
    <t>16092</t>
  </si>
  <si>
    <t>7530</t>
  </si>
  <si>
    <t>1161</t>
  </si>
  <si>
    <t>17171</t>
  </si>
  <si>
    <t>1580</t>
  </si>
  <si>
    <t>952</t>
  </si>
  <si>
    <t>18798</t>
  </si>
  <si>
    <t>1037</t>
  </si>
  <si>
    <t>2020</t>
  </si>
  <si>
    <t>13422</t>
  </si>
  <si>
    <t>1444</t>
  </si>
  <si>
    <t>1972</t>
  </si>
  <si>
    <t>5224</t>
  </si>
  <si>
    <t>355</t>
  </si>
  <si>
    <t>1854</t>
  </si>
  <si>
    <t>6161</t>
  </si>
  <si>
    <t>1412</t>
  </si>
  <si>
    <t>19944</t>
  </si>
  <si>
    <t>2022</t>
  </si>
  <si>
    <t>15302</t>
  </si>
  <si>
    <t>1071</t>
  </si>
  <si>
    <t>12154</t>
  </si>
  <si>
    <t>22656</t>
  </si>
  <si>
    <t>1299</t>
  </si>
  <si>
    <t>17285</t>
  </si>
  <si>
    <t>801</t>
  </si>
  <si>
    <t>2016</t>
  </si>
  <si>
    <t>24032</t>
  </si>
  <si>
    <t>1870</t>
  </si>
  <si>
    <t>23844</t>
  </si>
  <si>
    <t>1265</t>
  </si>
  <si>
    <t>23726</t>
  </si>
  <si>
    <t>572</t>
  </si>
  <si>
    <t>1836</t>
  </si>
  <si>
    <t>9125</t>
  </si>
  <si>
    <t>26968</t>
  </si>
  <si>
    <t>23522</t>
  </si>
  <si>
    <t>558</t>
  </si>
  <si>
    <t>13022</t>
  </si>
  <si>
    <t>1768</t>
  </si>
  <si>
    <t>1525</t>
  </si>
  <si>
    <t>742</t>
  </si>
  <si>
    <t>20335</t>
  </si>
  <si>
    <t>1480</t>
  </si>
  <si>
    <t>1882</t>
  </si>
  <si>
    <t>24444</t>
  </si>
  <si>
    <t>553</t>
  </si>
  <si>
    <t>428</t>
  </si>
  <si>
    <t>23364</t>
  </si>
  <si>
    <t>420</t>
  </si>
  <si>
    <t>16985</t>
  </si>
  <si>
    <t>360</t>
  </si>
  <si>
    <t>1310</t>
  </si>
  <si>
    <t>22154</t>
  </si>
  <si>
    <t>5549</t>
  </si>
  <si>
    <t>525</t>
  </si>
  <si>
    <t>15238</t>
  </si>
  <si>
    <t>1907</t>
  </si>
  <si>
    <t>10261</t>
  </si>
  <si>
    <t>672</t>
  </si>
  <si>
    <t>21141</t>
  </si>
  <si>
    <t>260</t>
  </si>
  <si>
    <t>11781</t>
  </si>
  <si>
    <t>1006</t>
  </si>
  <si>
    <t>12127</t>
  </si>
  <si>
    <t>903</t>
  </si>
  <si>
    <t>1573</t>
  </si>
  <si>
    <t>7653</t>
  </si>
  <si>
    <t>1399</t>
  </si>
  <si>
    <t>12477</t>
  </si>
  <si>
    <t>1285</t>
  </si>
  <si>
    <t>22534</t>
  </si>
  <si>
    <t>16346</t>
  </si>
  <si>
    <t>1458</t>
  </si>
  <si>
    <t>17181</t>
  </si>
  <si>
    <t>1421</t>
  </si>
  <si>
    <t>1215</t>
  </si>
  <si>
    <t>9490</t>
  </si>
  <si>
    <t>164</t>
  </si>
  <si>
    <t>513</t>
  </si>
  <si>
    <t>3809</t>
  </si>
  <si>
    <t>1839</t>
  </si>
  <si>
    <t>8018</t>
  </si>
  <si>
    <t>904</t>
  </si>
  <si>
    <t>4814</t>
  </si>
  <si>
    <t>1706</t>
  </si>
  <si>
    <t>891</t>
  </si>
  <si>
    <t>12090</t>
  </si>
  <si>
    <t>17235</t>
  </si>
  <si>
    <t>1551</t>
  </si>
  <si>
    <t>10036</t>
  </si>
  <si>
    <t>2048</t>
  </si>
  <si>
    <t>2725</t>
  </si>
  <si>
    <t>728</t>
  </si>
  <si>
    <t>11825</t>
  </si>
  <si>
    <t>1053</t>
  </si>
  <si>
    <t>15346</t>
  </si>
  <si>
    <t>5970</t>
  </si>
  <si>
    <t>1718</t>
  </si>
  <si>
    <t>6217</t>
  </si>
  <si>
    <t>13035</t>
  </si>
  <si>
    <t>1467</t>
  </si>
  <si>
    <t>3072</t>
  </si>
  <si>
    <t>1747</t>
  </si>
  <si>
    <t>9732</t>
  </si>
  <si>
    <t>673</t>
  </si>
  <si>
    <t>8232</t>
  </si>
  <si>
    <t>789</t>
  </si>
  <si>
    <t>14229</t>
  </si>
  <si>
    <t>4544</t>
  </si>
  <si>
    <t>972</t>
  </si>
  <si>
    <t>23163</t>
  </si>
  <si>
    <t>649</t>
  </si>
  <si>
    <t>22794</t>
  </si>
  <si>
    <t>3335</t>
  </si>
  <si>
    <t>2939</t>
  </si>
  <si>
    <t>10227</t>
  </si>
  <si>
    <t>22822</t>
  </si>
  <si>
    <t>332</t>
  </si>
  <si>
    <t>1419</t>
  </si>
  <si>
    <t>9769</t>
  </si>
  <si>
    <t>1541</t>
  </si>
  <si>
    <t>4944</t>
  </si>
  <si>
    <t>1582</t>
  </si>
  <si>
    <t>1756</t>
  </si>
  <si>
    <t>10697</t>
  </si>
  <si>
    <t>698</t>
  </si>
  <si>
    <t>6729</t>
  </si>
  <si>
    <t>608</t>
  </si>
  <si>
    <t>6009</t>
  </si>
  <si>
    <t>17477</t>
  </si>
  <si>
    <t>680</t>
  </si>
  <si>
    <t>22653</t>
  </si>
  <si>
    <t>579</t>
  </si>
  <si>
    <t>8416</t>
  </si>
  <si>
    <t>916</t>
  </si>
  <si>
    <t>347</t>
  </si>
  <si>
    <t>23016</t>
  </si>
  <si>
    <t>2017</t>
  </si>
  <si>
    <t>15471</t>
  </si>
  <si>
    <t>219</t>
  </si>
  <si>
    <t>1886</t>
  </si>
  <si>
    <t>25388</t>
  </si>
  <si>
    <t>1678</t>
  </si>
  <si>
    <t>1081</t>
  </si>
  <si>
    <t>10332</t>
  </si>
  <si>
    <t>1520</t>
  </si>
  <si>
    <t>24456</t>
  </si>
  <si>
    <t>1523</t>
  </si>
  <si>
    <t>949</t>
  </si>
  <si>
    <t>23293</t>
  </si>
  <si>
    <t>1291</t>
  </si>
  <si>
    <t>1666</t>
  </si>
  <si>
    <t>3525</t>
  </si>
  <si>
    <t>1126</t>
  </si>
  <si>
    <t>11535</t>
  </si>
  <si>
    <t>1022</t>
  </si>
  <si>
    <t>13119</t>
  </si>
  <si>
    <t>1326</t>
  </si>
  <si>
    <t>1478</t>
  </si>
  <si>
    <t>407</t>
  </si>
  <si>
    <t>7122</t>
  </si>
  <si>
    <t>769</t>
  </si>
  <si>
    <t>10919</t>
  </si>
  <si>
    <t>22670</t>
  </si>
  <si>
    <t>22021</t>
  </si>
  <si>
    <t>25549</t>
  </si>
  <si>
    <t>8456</t>
  </si>
  <si>
    <t>1041</t>
  </si>
  <si>
    <t>25527</t>
  </si>
  <si>
    <t>16734</t>
  </si>
  <si>
    <t>1624</t>
  </si>
  <si>
    <t>18420</t>
  </si>
  <si>
    <t>16840</t>
  </si>
  <si>
    <t>849</t>
  </si>
  <si>
    <t>421</t>
  </si>
  <si>
    <t>26707</t>
  </si>
  <si>
    <t>211</t>
  </si>
  <si>
    <t>13983</t>
  </si>
  <si>
    <t>235</t>
  </si>
  <si>
    <t>20989</t>
  </si>
  <si>
    <t>1651</t>
  </si>
  <si>
    <t>22792</t>
  </si>
  <si>
    <t>985</t>
  </si>
  <si>
    <t>2560</t>
  </si>
  <si>
    <t>19920</t>
  </si>
  <si>
    <t>1544</t>
  </si>
  <si>
    <t>7288</t>
  </si>
  <si>
    <t>22808</t>
  </si>
  <si>
    <t>2021</t>
  </si>
  <si>
    <t>25479</t>
  </si>
  <si>
    <t>1328</t>
  </si>
  <si>
    <t>4956</t>
  </si>
  <si>
    <t>106</t>
  </si>
  <si>
    <t>18092</t>
  </si>
  <si>
    <t>1621</t>
  </si>
  <si>
    <t>26312</t>
  </si>
  <si>
    <t>2003</t>
  </si>
  <si>
    <t>20232</t>
  </si>
  <si>
    <t>10195</t>
  </si>
  <si>
    <t>731</t>
  </si>
  <si>
    <t>8861</t>
  </si>
  <si>
    <t>1608</t>
  </si>
  <si>
    <t>3549</t>
  </si>
  <si>
    <t>237</t>
  </si>
  <si>
    <t>19196</t>
  </si>
  <si>
    <t>605</t>
  </si>
  <si>
    <t>6950</t>
  </si>
  <si>
    <t>457</t>
  </si>
  <si>
    <t>1605</t>
  </si>
  <si>
    <t>10293</t>
  </si>
  <si>
    <t>13535</t>
  </si>
  <si>
    <t>1933</t>
  </si>
  <si>
    <t>23352</t>
  </si>
  <si>
    <t>1864</t>
  </si>
  <si>
    <t>7018</t>
  </si>
  <si>
    <t>1027</t>
  </si>
  <si>
    <t>17663</t>
  </si>
  <si>
    <t>139</t>
  </si>
  <si>
    <t>15850</t>
  </si>
  <si>
    <t>1939</t>
  </si>
  <si>
    <t>1835</t>
  </si>
  <si>
    <t>4244</t>
  </si>
  <si>
    <t>23814</t>
  </si>
  <si>
    <t>333</t>
  </si>
  <si>
    <t>12069</t>
  </si>
  <si>
    <t>577</t>
  </si>
  <si>
    <t>19225</t>
  </si>
  <si>
    <t>17544</t>
  </si>
  <si>
    <t>1230</t>
  </si>
  <si>
    <t>872</t>
  </si>
  <si>
    <t>19146</t>
  </si>
  <si>
    <t>1353</t>
  </si>
  <si>
    <t>17519</t>
  </si>
  <si>
    <t>24666</t>
  </si>
  <si>
    <t>110</t>
  </si>
  <si>
    <t>17736</t>
  </si>
  <si>
    <t>1376</t>
  </si>
  <si>
    <t>13938</t>
  </si>
  <si>
    <t>16577</t>
  </si>
  <si>
    <t>11806</t>
  </si>
  <si>
    <t>1073</t>
  </si>
  <si>
    <t>15669</t>
  </si>
  <si>
    <t>19100</t>
  </si>
  <si>
    <t>15830</t>
  </si>
  <si>
    <t>14115</t>
  </si>
  <si>
    <t>1186</t>
  </si>
  <si>
    <t>2997</t>
  </si>
  <si>
    <t>386</t>
  </si>
  <si>
    <t>21016</t>
  </si>
  <si>
    <t>22930</t>
  </si>
  <si>
    <t>17783</t>
  </si>
  <si>
    <t>1397</t>
  </si>
  <si>
    <t>3449</t>
  </si>
  <si>
    <t>1144</t>
  </si>
  <si>
    <t>487</t>
  </si>
  <si>
    <t>16044</t>
  </si>
  <si>
    <t>19281</t>
  </si>
  <si>
    <t>19170</t>
  </si>
  <si>
    <t>683</t>
  </si>
  <si>
    <t>1407</t>
  </si>
  <si>
    <t>4050</t>
  </si>
  <si>
    <t>424</t>
  </si>
  <si>
    <t>17822</t>
  </si>
  <si>
    <t>1494</t>
  </si>
  <si>
    <t>16998</t>
  </si>
  <si>
    <t>10778</t>
  </si>
  <si>
    <t>15417</t>
  </si>
  <si>
    <t>617</t>
  </si>
  <si>
    <t>10022</t>
  </si>
  <si>
    <t>1928</t>
  </si>
  <si>
    <t>10642</t>
  </si>
  <si>
    <t>131</t>
  </si>
  <si>
    <t>24409</t>
  </si>
  <si>
    <t>8053</t>
  </si>
  <si>
    <t>380</t>
  </si>
  <si>
    <t>11677</t>
  </si>
  <si>
    <t>1574</t>
  </si>
  <si>
    <t>25174</t>
  </si>
  <si>
    <t>997</t>
  </si>
  <si>
    <t>6615</t>
  </si>
  <si>
    <t>1745</t>
  </si>
  <si>
    <t>26427</t>
  </si>
  <si>
    <t>449</t>
  </si>
  <si>
    <t>22107</t>
  </si>
  <si>
    <t>17011</t>
  </si>
  <si>
    <t>11563</t>
  </si>
  <si>
    <t>2009</t>
  </si>
  <si>
    <t>21653</t>
  </si>
  <si>
    <t>1774</t>
  </si>
  <si>
    <t>12313</t>
  </si>
  <si>
    <t>656</t>
  </si>
  <si>
    <t>3010</t>
  </si>
  <si>
    <t>19373</t>
  </si>
  <si>
    <t>1801</t>
  </si>
  <si>
    <t>25166</t>
  </si>
  <si>
    <t>26062</t>
  </si>
  <si>
    <t>15596</t>
  </si>
  <si>
    <t>1105</t>
  </si>
  <si>
    <t>6927</t>
  </si>
  <si>
    <t>1752</t>
  </si>
  <si>
    <t>14630</t>
  </si>
  <si>
    <t>1641</t>
  </si>
  <si>
    <t>19948</t>
  </si>
  <si>
    <t>1615</t>
  </si>
  <si>
    <t>17000</t>
  </si>
  <si>
    <t>2912</t>
  </si>
  <si>
    <t>1456</t>
  </si>
  <si>
    <t>25796</t>
  </si>
  <si>
    <t>1564</t>
  </si>
  <si>
    <t>21731</t>
  </si>
  <si>
    <t>701</t>
  </si>
  <si>
    <t>26999</t>
  </si>
  <si>
    <t>25063</t>
  </si>
  <si>
    <t>493</t>
  </si>
  <si>
    <t>7551</t>
  </si>
  <si>
    <t>22482</t>
  </si>
  <si>
    <t>1552</t>
  </si>
  <si>
    <t>8841</t>
  </si>
  <si>
    <t>1293</t>
  </si>
  <si>
    <t>378</t>
  </si>
  <si>
    <t>22825</t>
  </si>
  <si>
    <t>1473</t>
  </si>
  <si>
    <t>2227</t>
  </si>
  <si>
    <t>1657</t>
  </si>
  <si>
    <t>13251</t>
  </si>
  <si>
    <t>1330</t>
  </si>
  <si>
    <t>1515</t>
  </si>
  <si>
    <t>22049</t>
  </si>
  <si>
    <t>19719</t>
  </si>
  <si>
    <t>1350</t>
  </si>
  <si>
    <t>2690</t>
  </si>
  <si>
    <t>3032</t>
  </si>
  <si>
    <t>12066</t>
  </si>
  <si>
    <t>23213</t>
  </si>
  <si>
    <t>535</t>
  </si>
  <si>
    <t>5530</t>
  </si>
  <si>
    <t>1553</t>
  </si>
  <si>
    <t>20933</t>
  </si>
  <si>
    <t>268</t>
  </si>
  <si>
    <t>20471</t>
  </si>
  <si>
    <t>4824</t>
  </si>
  <si>
    <t>9931</t>
  </si>
  <si>
    <t>1108</t>
  </si>
  <si>
    <t>2993</t>
  </si>
  <si>
    <t>12682</t>
  </si>
  <si>
    <t>1753</t>
  </si>
  <si>
    <t>23060</t>
  </si>
  <si>
    <t>734</t>
  </si>
  <si>
    <t>19562</t>
  </si>
  <si>
    <t>19028</t>
  </si>
  <si>
    <t>387</t>
  </si>
  <si>
    <t>24532</t>
  </si>
  <si>
    <t>404</t>
  </si>
  <si>
    <t>6163</t>
  </si>
  <si>
    <t>307</t>
  </si>
  <si>
    <t>9647</t>
  </si>
  <si>
    <t>936</t>
  </si>
  <si>
    <t>7824</t>
  </si>
  <si>
    <t>12023</t>
  </si>
  <si>
    <t>1619</t>
  </si>
  <si>
    <t>16290</t>
  </si>
  <si>
    <t>1547</t>
  </si>
  <si>
    <t>18611</t>
  </si>
  <si>
    <t>322</t>
  </si>
  <si>
    <t>9731</t>
  </si>
  <si>
    <t>384</t>
  </si>
  <si>
    <t>20317</t>
  </si>
  <si>
    <t>8045</t>
  </si>
  <si>
    <t>101</t>
  </si>
  <si>
    <t>15067</t>
  </si>
  <si>
    <t>752</t>
  </si>
  <si>
    <t>20366</t>
  </si>
  <si>
    <t>24619</t>
  </si>
  <si>
    <t>21813</t>
  </si>
  <si>
    <t>1152</t>
  </si>
  <si>
    <t>6004</t>
  </si>
  <si>
    <t>841</t>
  </si>
  <si>
    <t>23300</t>
  </si>
  <si>
    <t>1047</t>
  </si>
  <si>
    <t>12278</t>
  </si>
  <si>
    <t>1502</t>
  </si>
  <si>
    <t>8192</t>
  </si>
  <si>
    <t>800</t>
  </si>
  <si>
    <t>24008</t>
  </si>
  <si>
    <t>2823</t>
  </si>
  <si>
    <t>13848</t>
  </si>
  <si>
    <t>369</t>
  </si>
  <si>
    <t>1724</t>
  </si>
  <si>
    <t>5041</t>
  </si>
  <si>
    <t>1453</t>
  </si>
  <si>
    <t>8386</t>
  </si>
  <si>
    <t>783</t>
  </si>
  <si>
    <t>1885</t>
  </si>
  <si>
    <t>13588</t>
  </si>
  <si>
    <t>1114</t>
  </si>
  <si>
    <t>13401</t>
  </si>
  <si>
    <t>2706</t>
  </si>
  <si>
    <t>1760</t>
  </si>
  <si>
    <t>15963</t>
  </si>
  <si>
    <t>468</t>
  </si>
  <si>
    <t>2054</t>
  </si>
  <si>
    <t>8489</t>
  </si>
  <si>
    <t>1789</t>
  </si>
  <si>
    <t>14218</t>
  </si>
  <si>
    <t>442</t>
  </si>
  <si>
    <t>388</t>
  </si>
  <si>
    <t>20260</t>
  </si>
  <si>
    <t>14363</t>
  </si>
  <si>
    <t>1974</t>
  </si>
  <si>
    <t>17536</t>
  </si>
  <si>
    <t>639</t>
  </si>
  <si>
    <t>21630</t>
  </si>
  <si>
    <t>612</t>
  </si>
  <si>
    <t>22578</t>
  </si>
  <si>
    <t>5242</t>
  </si>
  <si>
    <t>1274</t>
  </si>
  <si>
    <t>14394</t>
  </si>
  <si>
    <t>2018</t>
  </si>
  <si>
    <t>13684</t>
  </si>
  <si>
    <t>16321</t>
  </si>
  <si>
    <t>584</t>
  </si>
  <si>
    <t>6705</t>
  </si>
  <si>
    <t>1908</t>
  </si>
  <si>
    <t>16822</t>
  </si>
  <si>
    <t>14295</t>
  </si>
  <si>
    <t>14034</t>
  </si>
  <si>
    <t>19566</t>
  </si>
  <si>
    <t>12388</t>
  </si>
  <si>
    <t>399</t>
  </si>
  <si>
    <t>3909</t>
  </si>
  <si>
    <t>26767</t>
  </si>
  <si>
    <t>1075</t>
  </si>
  <si>
    <t>910</t>
  </si>
  <si>
    <t>22650</t>
  </si>
  <si>
    <t>1815</t>
  </si>
  <si>
    <t>26458</t>
  </si>
  <si>
    <t>109</t>
  </si>
  <si>
    <t>25725</t>
  </si>
  <si>
    <t>22929</t>
  </si>
  <si>
    <t>125</t>
  </si>
  <si>
    <t>24301</t>
  </si>
  <si>
    <t>1980</t>
  </si>
  <si>
    <t>25198</t>
  </si>
  <si>
    <t>1758</t>
  </si>
  <si>
    <t>10092</t>
  </si>
  <si>
    <t>13523</t>
  </si>
  <si>
    <t>1317</t>
  </si>
  <si>
    <t>22422</t>
  </si>
  <si>
    <t>1673</t>
  </si>
  <si>
    <t>22589</t>
  </si>
  <si>
    <t>415</t>
  </si>
  <si>
    <t>5268</t>
  </si>
  <si>
    <t>7181</t>
  </si>
  <si>
    <t>1667</t>
  </si>
  <si>
    <t>10414</t>
  </si>
  <si>
    <t>16102</t>
  </si>
  <si>
    <t>2539</t>
  </si>
  <si>
    <t>13192</t>
  </si>
  <si>
    <t>6762</t>
  </si>
  <si>
    <t>1581</t>
  </si>
  <si>
    <t>11133</t>
  </si>
  <si>
    <t>1746</t>
  </si>
  <si>
    <t>2097</t>
  </si>
  <si>
    <t>1257</t>
  </si>
  <si>
    <t>9256</t>
  </si>
  <si>
    <t>13829</t>
  </si>
  <si>
    <t>11983</t>
  </si>
  <si>
    <t>790</t>
  </si>
  <si>
    <t>1489</t>
  </si>
  <si>
    <t>7815</t>
  </si>
  <si>
    <t>19757</t>
  </si>
  <si>
    <t>898</t>
  </si>
  <si>
    <t>1550</t>
  </si>
  <si>
    <t>17381</t>
  </si>
  <si>
    <t>1133</t>
  </si>
  <si>
    <t>23238</t>
  </si>
  <si>
    <t>9945</t>
  </si>
  <si>
    <t>15736</t>
  </si>
  <si>
    <t>1947</t>
  </si>
  <si>
    <t>2122</t>
  </si>
  <si>
    <t>1267</t>
  </si>
  <si>
    <t>8751</t>
  </si>
  <si>
    <t>480</t>
  </si>
  <si>
    <t>491</t>
  </si>
  <si>
    <t>6020</t>
  </si>
  <si>
    <t>15170</t>
  </si>
  <si>
    <t>1935</t>
  </si>
  <si>
    <t>20328</t>
  </si>
  <si>
    <t>1714</t>
  </si>
  <si>
    <t>11585</t>
  </si>
  <si>
    <t>22149</t>
  </si>
  <si>
    <t>14922</t>
  </si>
  <si>
    <t>1535</t>
  </si>
  <si>
    <t>12288</t>
  </si>
  <si>
    <t>1969</t>
  </si>
  <si>
    <t>22474</t>
  </si>
  <si>
    <t>1853</t>
  </si>
  <si>
    <t>26075</t>
  </si>
  <si>
    <t>2354</t>
  </si>
  <si>
    <t>1019</t>
  </si>
  <si>
    <t>23553</t>
  </si>
  <si>
    <t>5860</t>
  </si>
  <si>
    <t>8758</t>
  </si>
  <si>
    <t>2253</t>
  </si>
  <si>
    <t>1123</t>
  </si>
  <si>
    <t>1056</t>
  </si>
  <si>
    <t>23384</t>
  </si>
  <si>
    <t>15901</t>
  </si>
  <si>
    <t>7703</t>
  </si>
  <si>
    <t>1576</t>
  </si>
  <si>
    <t>16530</t>
  </si>
  <si>
    <t>15682</t>
  </si>
  <si>
    <t>18264</t>
  </si>
  <si>
    <t>1869</t>
  </si>
  <si>
    <t>14011</t>
  </si>
  <si>
    <t>1927</t>
  </si>
  <si>
    <t>19255</t>
  </si>
  <si>
    <t>18767</t>
  </si>
  <si>
    <t>16374</t>
  </si>
  <si>
    <t>16117</t>
  </si>
  <si>
    <t>755</t>
  </si>
  <si>
    <t>19394</t>
  </si>
  <si>
    <t>1086</t>
  </si>
  <si>
    <t>912</t>
  </si>
  <si>
    <t>6054</t>
  </si>
  <si>
    <t>15062</t>
  </si>
  <si>
    <t>1539</t>
  </si>
  <si>
    <t>24450</t>
  </si>
  <si>
    <t>1938</t>
  </si>
  <si>
    <t>11761</t>
  </si>
  <si>
    <t>10310</t>
  </si>
  <si>
    <t>748</t>
  </si>
  <si>
    <t>16458</t>
  </si>
  <si>
    <t>1997</t>
  </si>
  <si>
    <t>14284</t>
  </si>
  <si>
    <t>472</t>
  </si>
  <si>
    <t>274</t>
  </si>
  <si>
    <t>9679</t>
  </si>
  <si>
    <t>1849</t>
  </si>
  <si>
    <t>19246</t>
  </si>
  <si>
    <t>1203</t>
  </si>
  <si>
    <t>1955</t>
  </si>
  <si>
    <t>16542</t>
  </si>
  <si>
    <t>1642</t>
  </si>
  <si>
    <t>10503</t>
  </si>
  <si>
    <t>1929</t>
  </si>
  <si>
    <t>3987</t>
  </si>
  <si>
    <t>189</t>
  </si>
  <si>
    <t>1973</t>
  </si>
  <si>
    <t>25811</t>
  </si>
  <si>
    <t>782</t>
  </si>
  <si>
    <t>2671</t>
  </si>
  <si>
    <t>1971</t>
  </si>
  <si>
    <t>16873</t>
  </si>
  <si>
    <t>293</t>
  </si>
  <si>
    <t>12916</t>
  </si>
  <si>
    <t>21196</t>
  </si>
  <si>
    <t>10877</t>
  </si>
  <si>
    <t>961</t>
  </si>
  <si>
    <t>17369</t>
  </si>
  <si>
    <t>4681</t>
  </si>
  <si>
    <t>133</t>
  </si>
  <si>
    <t>23648</t>
  </si>
  <si>
    <t>20392</t>
  </si>
  <si>
    <t>1077</t>
  </si>
  <si>
    <t>17205</t>
  </si>
  <si>
    <t>7909</t>
  </si>
  <si>
    <t>712</t>
  </si>
  <si>
    <t>18597</t>
  </si>
  <si>
    <t>485</t>
  </si>
  <si>
    <t>423</t>
  </si>
  <si>
    <t>10077</t>
  </si>
  <si>
    <t>24223</t>
  </si>
  <si>
    <t>1156</t>
  </si>
  <si>
    <t>13556</t>
  </si>
  <si>
    <t>1787</t>
  </si>
  <si>
    <t>8800</t>
  </si>
  <si>
    <t>10225</t>
  </si>
  <si>
    <t>22845</t>
  </si>
  <si>
    <t>9260</t>
  </si>
  <si>
    <t>899</t>
  </si>
  <si>
    <t>1415</t>
  </si>
  <si>
    <t>4910</t>
  </si>
  <si>
    <t>643</t>
  </si>
  <si>
    <t>9100</t>
  </si>
  <si>
    <t>21158</t>
  </si>
  <si>
    <t>16701</t>
  </si>
  <si>
    <t>1650</t>
  </si>
  <si>
    <t>23413</t>
  </si>
  <si>
    <t>14004</t>
  </si>
  <si>
    <t>1446</t>
  </si>
  <si>
    <t>23343</t>
  </si>
  <si>
    <t>1797</t>
  </si>
  <si>
    <t>13492</t>
  </si>
  <si>
    <t>1488</t>
  </si>
  <si>
    <t>4009</t>
  </si>
  <si>
    <t>1411</t>
  </si>
  <si>
    <t>19877</t>
  </si>
  <si>
    <t>1680</t>
  </si>
  <si>
    <t>21082</t>
  </si>
  <si>
    <t>21923</t>
  </si>
  <si>
    <t>1687</t>
  </si>
  <si>
    <t>26176</t>
  </si>
  <si>
    <t>1026</t>
  </si>
  <si>
    <t>7060</t>
  </si>
  <si>
    <t>159</t>
  </si>
  <si>
    <t>22310</t>
  </si>
  <si>
    <t>2013</t>
  </si>
  <si>
    <t>18024</t>
  </si>
  <si>
    <t>1822</t>
  </si>
  <si>
    <t>9060</t>
  </si>
  <si>
    <t>13494</t>
  </si>
  <si>
    <t>10781</t>
  </si>
  <si>
    <t>726</t>
  </si>
  <si>
    <t>1859</t>
  </si>
  <si>
    <t>21143</t>
  </si>
  <si>
    <t>1165</t>
  </si>
  <si>
    <t>776</t>
  </si>
  <si>
    <t>6110</t>
  </si>
  <si>
    <t>21643</t>
  </si>
  <si>
    <t>1733</t>
  </si>
  <si>
    <t>8658</t>
  </si>
  <si>
    <t>18384</t>
  </si>
  <si>
    <t>835</t>
  </si>
  <si>
    <t>1871</t>
  </si>
  <si>
    <t>5141</t>
  </si>
  <si>
    <t>1013</t>
  </si>
  <si>
    <t>13943</t>
  </si>
  <si>
    <t>595</t>
  </si>
  <si>
    <t>19658</t>
  </si>
  <si>
    <t>7660</t>
  </si>
  <si>
    <t>115</t>
  </si>
  <si>
    <t>1487</t>
  </si>
  <si>
    <t>17485</t>
  </si>
  <si>
    <t>1445</t>
  </si>
  <si>
    <t>8931</t>
  </si>
  <si>
    <t>1665</t>
  </si>
  <si>
    <t>18685</t>
  </si>
  <si>
    <t>15881</t>
  </si>
  <si>
    <t>14864</t>
  </si>
  <si>
    <t>864</t>
  </si>
  <si>
    <t>19239</t>
  </si>
  <si>
    <t>382</t>
  </si>
  <si>
    <t>19191</t>
  </si>
  <si>
    <t>1998</t>
  </si>
  <si>
    <t>11189</t>
  </si>
  <si>
    <t>6219</t>
  </si>
  <si>
    <t>21728</t>
  </si>
  <si>
    <t>1364</t>
  </si>
  <si>
    <t>6527</t>
  </si>
  <si>
    <t>2040</t>
  </si>
  <si>
    <t>16642</t>
  </si>
  <si>
    <t>20652</t>
  </si>
  <si>
    <t>2056</t>
  </si>
  <si>
    <t>8828</t>
  </si>
  <si>
    <t>3810</t>
  </si>
  <si>
    <t>1659</t>
  </si>
  <si>
    <t>10950</t>
  </si>
  <si>
    <t>2396</t>
  </si>
  <si>
    <t>1044</t>
  </si>
  <si>
    <t>21437</t>
  </si>
  <si>
    <t>19368</t>
  </si>
  <si>
    <t>9358</t>
  </si>
  <si>
    <t>17056</t>
  </si>
  <si>
    <t>1844</t>
  </si>
  <si>
    <t>3157</t>
  </si>
  <si>
    <t>9752</t>
  </si>
  <si>
    <t>1749</t>
  </si>
  <si>
    <t>20943</t>
  </si>
  <si>
    <t>20293</t>
  </si>
  <si>
    <t>3425</t>
  </si>
  <si>
    <t>2026</t>
  </si>
  <si>
    <t>26236</t>
  </si>
  <si>
    <t>1424</t>
  </si>
  <si>
    <t>12414</t>
  </si>
  <si>
    <t>9973</t>
  </si>
  <si>
    <t>1185</t>
  </si>
  <si>
    <t>26537</t>
  </si>
  <si>
    <t>13934</t>
  </si>
  <si>
    <t>1016</t>
  </si>
  <si>
    <t>18275</t>
  </si>
  <si>
    <t>7100</t>
  </si>
  <si>
    <t>23281</t>
  </si>
  <si>
    <t>22952</t>
  </si>
  <si>
    <t>15211</t>
  </si>
  <si>
    <t>13257</t>
  </si>
  <si>
    <t>747</t>
  </si>
  <si>
    <t>25275</t>
  </si>
  <si>
    <t>1452</t>
  </si>
  <si>
    <t>226</t>
  </si>
  <si>
    <t>17053</t>
  </si>
  <si>
    <t>250</t>
  </si>
  <si>
    <t>26250</t>
  </si>
  <si>
    <t>1168</t>
  </si>
  <si>
    <t>1968</t>
  </si>
  <si>
    <t>5843</t>
  </si>
  <si>
    <t>379</t>
  </si>
  <si>
    <t>10531</t>
  </si>
  <si>
    <t>19106</t>
  </si>
  <si>
    <t>6812</t>
  </si>
  <si>
    <t>26703</t>
  </si>
  <si>
    <t>24440</t>
  </si>
  <si>
    <t>2014</t>
  </si>
  <si>
    <t>5340</t>
  </si>
  <si>
    <t>10084</t>
  </si>
  <si>
    <t>4279</t>
  </si>
  <si>
    <t>242</t>
  </si>
  <si>
    <t>10515</t>
  </si>
  <si>
    <t>1915</t>
  </si>
  <si>
    <t>16495</t>
  </si>
  <si>
    <t>23258</t>
  </si>
  <si>
    <t>1677</t>
  </si>
  <si>
    <t>22384</t>
  </si>
  <si>
    <t>1433</t>
  </si>
  <si>
    <t>22262</t>
  </si>
  <si>
    <t>710</t>
  </si>
  <si>
    <t>18959</t>
  </si>
  <si>
    <t>9051</t>
  </si>
  <si>
    <t>690</t>
  </si>
  <si>
    <t>3487</t>
  </si>
  <si>
    <t>301</t>
  </si>
  <si>
    <t>1655</t>
  </si>
  <si>
    <t>3498</t>
  </si>
  <si>
    <t>551</t>
  </si>
  <si>
    <t>4386</t>
  </si>
  <si>
    <t>9250</t>
  </si>
  <si>
    <t>4905</t>
  </si>
  <si>
    <t>1201</t>
  </si>
  <si>
    <t>18640</t>
  </si>
  <si>
    <t>8891</t>
  </si>
  <si>
    <t>1266</t>
  </si>
  <si>
    <t>1880</t>
  </si>
  <si>
    <t>6060</t>
  </si>
  <si>
    <t>1163</t>
  </si>
  <si>
    <t>5829</t>
  </si>
  <si>
    <t>22052</t>
  </si>
  <si>
    <t>455</t>
  </si>
  <si>
    <t>7621</t>
  </si>
  <si>
    <t>1063</t>
  </si>
  <si>
    <t>23866</t>
  </si>
  <si>
    <t>2036</t>
  </si>
  <si>
    <t>10436</t>
  </si>
  <si>
    <t>837</t>
  </si>
  <si>
    <t>4284</t>
  </si>
  <si>
    <t>14470</t>
  </si>
  <si>
    <t>2035</t>
  </si>
  <si>
    <t>8978</t>
  </si>
  <si>
    <t>1612</t>
  </si>
  <si>
    <t>24162</t>
  </si>
  <si>
    <t>1281</t>
  </si>
  <si>
    <t>6039</t>
  </si>
  <si>
    <t>7679</t>
  </si>
  <si>
    <t>24252</t>
  </si>
  <si>
    <t>15182</t>
  </si>
  <si>
    <t>2326</t>
  </si>
  <si>
    <t>351</t>
  </si>
  <si>
    <t>8007</t>
  </si>
  <si>
    <t>2261</t>
  </si>
  <si>
    <t>1783</t>
  </si>
  <si>
    <t>15999</t>
  </si>
  <si>
    <t>JoinDate</t>
  </si>
  <si>
    <t>Bachelor</t>
  </si>
  <si>
    <t>Medium</t>
  </si>
  <si>
    <t>High</t>
  </si>
  <si>
    <t>Junior Level</t>
  </si>
  <si>
    <t>Excellent</t>
  </si>
  <si>
    <t>Best</t>
  </si>
  <si>
    <t>College</t>
  </si>
  <si>
    <t>Low</t>
  </si>
  <si>
    <t>Entry Level</t>
  </si>
  <si>
    <t>Outstanding</t>
  </si>
  <si>
    <t>Bad</t>
  </si>
  <si>
    <t>Below College</t>
  </si>
  <si>
    <t>Master</t>
  </si>
  <si>
    <t>Very High</t>
  </si>
  <si>
    <t>Better</t>
  </si>
  <si>
    <t>Good</t>
  </si>
  <si>
    <t>Senior Level</t>
  </si>
  <si>
    <t>Mid Level</t>
  </si>
  <si>
    <t>Doctor</t>
  </si>
  <si>
    <t>Executive Level</t>
  </si>
  <si>
    <t>Mean</t>
  </si>
  <si>
    <t>Standard Error</t>
  </si>
  <si>
    <t>Median</t>
  </si>
  <si>
    <t>Mode</t>
  </si>
  <si>
    <t>Standard Deviation</t>
  </si>
  <si>
    <t>Sample Variance</t>
  </si>
  <si>
    <t>Kurtosis</t>
  </si>
  <si>
    <t>Skewness</t>
  </si>
  <si>
    <t>Range</t>
  </si>
  <si>
    <t>Minimum</t>
  </si>
  <si>
    <t>Maximum</t>
  </si>
  <si>
    <t>Sum</t>
  </si>
  <si>
    <t>Count</t>
  </si>
  <si>
    <t>Row Labels</t>
  </si>
  <si>
    <t>Grand Total</t>
  </si>
  <si>
    <t>Headcount</t>
  </si>
  <si>
    <t>Attrition Rate</t>
  </si>
  <si>
    <t>Avg Years In Current Role Stayers</t>
  </si>
  <si>
    <t>Avg Years In Current Role Leavers</t>
  </si>
  <si>
    <t>Avg Total Working Years Stayers</t>
  </si>
  <si>
    <t>Avg Total Working Years Leavers</t>
  </si>
  <si>
    <t>Avg Salary Hike Stayers</t>
  </si>
  <si>
    <t>Avg Tenure Leavers</t>
  </si>
  <si>
    <t>Avg Tenure Stayers</t>
  </si>
  <si>
    <t>Avg Income Leavers</t>
  </si>
  <si>
    <t>Avg Income Stayers</t>
  </si>
  <si>
    <t>Avg Years Since Promotion Leavers</t>
  </si>
  <si>
    <t>Avg Years Since Promotion Stayers</t>
  </si>
  <si>
    <t>Avg Age Leavers</t>
  </si>
  <si>
    <t>Avg Age Stayers</t>
  </si>
  <si>
    <t>Avg Salary Hike Leavers</t>
  </si>
  <si>
    <t>Avg Job Satisfaction Leavers</t>
  </si>
  <si>
    <t>Avg Job Satisfaction Stayers</t>
  </si>
  <si>
    <t>Avg Work Life Balance Leavers</t>
  </si>
  <si>
    <t>Avg Work Life Balance Stayers</t>
  </si>
  <si>
    <t>Avg Environment Satisfaction Leavers</t>
  </si>
  <si>
    <t>Avg Environment Satisfaction Stayers</t>
  </si>
  <si>
    <t>Avg Job Involvement Leavers</t>
  </si>
  <si>
    <t>Avg Job Involvement Stayers</t>
  </si>
  <si>
    <t>Overtime Rate Leavers</t>
  </si>
  <si>
    <t>Overtime Rate Stayers</t>
  </si>
  <si>
    <t>Avg Distance Leavers</t>
  </si>
  <si>
    <t>Avg Distance Stayers</t>
  </si>
  <si>
    <t>Total Karyawan</t>
  </si>
  <si>
    <t>Jumlah Resign</t>
  </si>
  <si>
    <t>Overtime Rate (Leavers)</t>
  </si>
  <si>
    <t>Metric</t>
  </si>
  <si>
    <t>Leavers</t>
  </si>
  <si>
    <t>Stayers</t>
  </si>
  <si>
    <t>Tenure</t>
  </si>
  <si>
    <t>Income</t>
  </si>
  <si>
    <t>Overtime Rate</t>
  </si>
  <si>
    <t>Job Satisfaction</t>
  </si>
  <si>
    <t>Work Life Balance</t>
  </si>
  <si>
    <t>Environment Satisfaction</t>
  </si>
  <si>
    <t>Job Involvement</t>
  </si>
  <si>
    <t>HR ATTRITION DASHBOARD</t>
  </si>
  <si>
    <t>Attrition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</si>
</sst>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7" x14ac:knownFonts="1">
    <font>
      <sz val="11"/>
      <color theme="1"/>
      <name val="Calibri"/>
      <family val="2"/>
      <scheme val="minor"/>
    </font>
    <font>
      <i/>
      <sz val="11"/>
      <color theme="1"/>
      <name val="Calibri"/>
      <family val="2"/>
      <scheme val="minor"/>
    </font>
    <font>
      <b/>
      <sz val="28"/>
      <color theme="0"/>
      <name val="Calibri"/>
      <family val="2"/>
      <scheme val="minor"/>
    </font>
    <font>
      <b/>
      <sz val="12"/>
      <color theme="1"/>
      <name val="Arial"/>
      <family val="2"/>
    </font>
    <font>
      <b/>
      <sz val="12"/>
      <color theme="1"/>
      <name val="Calibri"/>
      <family val="2"/>
      <scheme val="minor"/>
    </font>
    <font>
      <sz val="8"/>
      <name val="Segoe UI"/>
      <family val="2"/>
    </font>
    <font>
      <sz val="11"/>
      <name val="Calibri"/>
      <family val="2"/>
      <scheme val="minor"/>
    </font>
  </fonts>
  <fills count="3">
    <fill>
      <patternFill patternType="none"/>
    </fill>
    <fill>
      <patternFill patternType="gray125"/>
    </fill>
    <fill>
      <patternFill patternType="solid">
        <fgColor theme="9" tint="0.79998168889431442"/>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7">
    <xf numFmtId="0" fontId="0" fillId="0" borderId="0" xfId="0"/>
    <xf numFmtId="14" fontId="0" fillId="0" borderId="0" xfId="0" applyNumberFormat="1"/>
    <xf numFmtId="0" fontId="0" fillId="0" borderId="1" xfId="0" applyBorder="1"/>
    <xf numFmtId="0" fontId="1" fillId="0" borderId="2" xfId="0" applyFont="1" applyBorder="1" applyAlignment="1">
      <alignment horizontal="center"/>
    </xf>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0" fontId="3" fillId="2" borderId="0" xfId="0" applyFont="1" applyFill="1" applyAlignment="1">
      <alignment horizontal="center" vertical="center"/>
    </xf>
    <xf numFmtId="0" fontId="4" fillId="2" borderId="0" xfId="0" applyFont="1" applyFill="1" applyAlignment="1">
      <alignment horizontal="left"/>
    </xf>
    <xf numFmtId="10" fontId="4" fillId="2" borderId="0" xfId="0" applyNumberFormat="1" applyFont="1" applyFill="1" applyAlignment="1">
      <alignment horizontal="left"/>
    </xf>
    <xf numFmtId="10" fontId="0" fillId="0" borderId="0" xfId="0" applyNumberFormat="1"/>
    <xf numFmtId="0" fontId="5" fillId="2" borderId="0" xfId="0" applyFont="1" applyFill="1"/>
    <xf numFmtId="0" fontId="6" fillId="2" borderId="0" xfId="0" applyFont="1" applyFill="1"/>
    <xf numFmtId="10" fontId="6" fillId="2" borderId="0" xfId="0" applyNumberFormat="1" applyFont="1" applyFill="1"/>
    <xf numFmtId="0" fontId="2" fillId="2" borderId="0" xfId="0" applyFont="1" applyFill="1" applyAlignment="1">
      <alignment horizontal="center"/>
    </xf>
    <xf numFmtId="0" fontId="0" fillId="0" borderId="0" xfId="0" applyNumberFormat="1"/>
  </cellXfs>
  <cellStyles count="1">
    <cellStyle name="Normal" xfId="0" builtinId="0"/>
  </cellStyles>
  <dxfs count="31">
    <dxf>
      <numFmt numFmtId="165"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s>
  <tableStyles count="0" defaultTableStyle="TableStyleMedium2" defaultPivotStyle="PivotStyleLight16"/>
  <colors>
    <mruColors>
      <color rgb="FFFF6600"/>
      <color rgb="FFF3E9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olapFunctions">
    <main first="ThisWorkbookDataModel">
      <tp t="e">
        <v>#N/A</v>
        <stp>1</stp>
        <tr r="X28" s="17"/>
        <tr r="W27" s="17"/>
        <tr r="W26" s="17"/>
        <tr r="W25" s="17"/>
        <tr r="W24" s="17"/>
        <tr r="W23" s="17"/>
        <tr r="W22" s="17"/>
        <tr r="W21" s="17"/>
        <tr r="D77" s="19"/>
        <tr r="D78" s="19"/>
        <tr r="D79" s="19"/>
        <tr r="D80" s="19"/>
        <tr r="C81" s="19"/>
        <tr r="D81" s="19"/>
        <tr r="C82" s="19"/>
        <tr r="C83" s="19"/>
        <tr r="D84" s="19"/>
        <tr r="X27" s="17"/>
        <tr r="X26" s="17"/>
        <tr r="X25" s="17"/>
        <tr r="X24" s="17"/>
        <tr r="X23" s="17"/>
        <tr r="X22" s="17"/>
        <tr r="X21" s="17"/>
        <tr r="C77" s="19"/>
        <tr r="C78" s="19"/>
        <tr r="C79" s="19"/>
        <tr r="C80" s="19"/>
        <tr r="D82" s="19"/>
        <tr r="C84" s="19"/>
        <tr r="W28" s="17"/>
        <tr r="D83" s="19"/>
      </tp>
    </main>
  </volType>
</volTypes>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3.xml"/><Relationship Id="rId21" Type="http://schemas.microsoft.com/office/2007/relationships/slicerCache" Target="slicerCaches/slicerCache4.xml"/><Relationship Id="rId34" Type="http://schemas.openxmlformats.org/officeDocument/2006/relationships/theme" Target="theme/theme1.xml"/><Relationship Id="rId42" Type="http://schemas.openxmlformats.org/officeDocument/2006/relationships/customXml" Target="../customXml/item2.xml"/><Relationship Id="rId47" Type="http://schemas.openxmlformats.org/officeDocument/2006/relationships/customXml" Target="../customXml/item7.xml"/><Relationship Id="rId50" Type="http://schemas.openxmlformats.org/officeDocument/2006/relationships/customXml" Target="../customXml/item10.xml"/><Relationship Id="rId55" Type="http://schemas.openxmlformats.org/officeDocument/2006/relationships/customXml" Target="../customXml/item15.xml"/><Relationship Id="rId63" Type="http://schemas.openxmlformats.org/officeDocument/2006/relationships/customXml" Target="../customXml/item23.xml"/><Relationship Id="rId68" Type="http://schemas.openxmlformats.org/officeDocument/2006/relationships/volatileDependencies" Target="volatileDependenci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pivotTable" Target="pivotTables/pivotTable2.xml"/><Relationship Id="rId11" Type="http://schemas.openxmlformats.org/officeDocument/2006/relationships/pivotCacheDefinition" Target="pivotCache/pivotCacheDefinition2.xml"/><Relationship Id="rId24" Type="http://schemas.openxmlformats.org/officeDocument/2006/relationships/pivotCacheDefinition" Target="pivotCache/pivotCacheDefinition11.xml"/><Relationship Id="rId32" Type="http://schemas.openxmlformats.org/officeDocument/2006/relationships/pivotTable" Target="pivotTables/pivotTable5.xml"/><Relationship Id="rId37" Type="http://schemas.openxmlformats.org/officeDocument/2006/relationships/sharedStrings" Target="sharedStrings.xml"/><Relationship Id="rId40" Type="http://schemas.openxmlformats.org/officeDocument/2006/relationships/calcChain" Target="calcChain.xml"/><Relationship Id="rId45" Type="http://schemas.openxmlformats.org/officeDocument/2006/relationships/customXml" Target="../customXml/item5.xml"/><Relationship Id="rId53" Type="http://schemas.openxmlformats.org/officeDocument/2006/relationships/customXml" Target="../customXml/item13.xml"/><Relationship Id="rId58" Type="http://schemas.openxmlformats.org/officeDocument/2006/relationships/customXml" Target="../customXml/item18.xml"/><Relationship Id="rId66" Type="http://schemas.openxmlformats.org/officeDocument/2006/relationships/customXml" Target="../customXml/item26.xml"/><Relationship Id="rId5" Type="http://schemas.openxmlformats.org/officeDocument/2006/relationships/worksheet" Target="worksheets/sheet5.xml"/><Relationship Id="rId61" Type="http://schemas.openxmlformats.org/officeDocument/2006/relationships/customXml" Target="../customXml/item21.xml"/><Relationship Id="rId19" Type="http://schemas.microsoft.com/office/2007/relationships/slicerCache" Target="slicerCaches/slicerCache2.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9.xml"/><Relationship Id="rId27" Type="http://schemas.openxmlformats.org/officeDocument/2006/relationships/pivotCacheDefinition" Target="pivotCache/pivotCacheDefinition14.xml"/><Relationship Id="rId30" Type="http://schemas.openxmlformats.org/officeDocument/2006/relationships/pivotTable" Target="pivotTables/pivotTable3.xml"/><Relationship Id="rId35" Type="http://schemas.openxmlformats.org/officeDocument/2006/relationships/connections" Target="connections.xml"/><Relationship Id="rId43" Type="http://schemas.openxmlformats.org/officeDocument/2006/relationships/customXml" Target="../customXml/item3.xml"/><Relationship Id="rId48" Type="http://schemas.openxmlformats.org/officeDocument/2006/relationships/customXml" Target="../customXml/item8.xml"/><Relationship Id="rId56" Type="http://schemas.openxmlformats.org/officeDocument/2006/relationships/customXml" Target="../customXml/item16.xml"/><Relationship Id="rId64" Type="http://schemas.openxmlformats.org/officeDocument/2006/relationships/customXml" Target="../customXml/item24.xml"/><Relationship Id="rId8" Type="http://schemas.openxmlformats.org/officeDocument/2006/relationships/worksheet" Target="worksheets/sheet8.xml"/><Relationship Id="rId51" Type="http://schemas.openxmlformats.org/officeDocument/2006/relationships/customXml" Target="../customXml/item11.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ivotCacheDefinition" Target="pivotCache/pivotCacheDefinition12.xml"/><Relationship Id="rId33" Type="http://schemas.openxmlformats.org/officeDocument/2006/relationships/pivotTable" Target="pivotTables/pivotTable6.xml"/><Relationship Id="rId38" Type="http://schemas.openxmlformats.org/officeDocument/2006/relationships/sheetMetadata" Target="metadata.xml"/><Relationship Id="rId46" Type="http://schemas.openxmlformats.org/officeDocument/2006/relationships/customXml" Target="../customXml/item6.xml"/><Relationship Id="rId59" Type="http://schemas.openxmlformats.org/officeDocument/2006/relationships/customXml" Target="../customXml/item19.xml"/><Relationship Id="rId67" Type="http://schemas.openxmlformats.org/officeDocument/2006/relationships/customXml" Target="../customXml/item27.xml"/><Relationship Id="rId20" Type="http://schemas.microsoft.com/office/2007/relationships/slicerCache" Target="slicerCaches/slicerCache3.xml"/><Relationship Id="rId41" Type="http://schemas.openxmlformats.org/officeDocument/2006/relationships/customXml" Target="../customXml/item1.xml"/><Relationship Id="rId54" Type="http://schemas.openxmlformats.org/officeDocument/2006/relationships/customXml" Target="../customXml/item14.xml"/><Relationship Id="rId62"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0.xml"/><Relationship Id="rId28" Type="http://schemas.openxmlformats.org/officeDocument/2006/relationships/pivotTable" Target="pivotTables/pivotTable1.xml"/><Relationship Id="rId36" Type="http://schemas.openxmlformats.org/officeDocument/2006/relationships/styles" Target="styles.xml"/><Relationship Id="rId49" Type="http://schemas.openxmlformats.org/officeDocument/2006/relationships/customXml" Target="../customXml/item9.xml"/><Relationship Id="rId57" Type="http://schemas.openxmlformats.org/officeDocument/2006/relationships/customXml" Target="../customXml/item17.xml"/><Relationship Id="rId10" Type="http://schemas.openxmlformats.org/officeDocument/2006/relationships/pivotCacheDefinition" Target="pivotCache/pivotCacheDefinition1.xml"/><Relationship Id="rId31" Type="http://schemas.openxmlformats.org/officeDocument/2006/relationships/pivotTable" Target="pivotTables/pivotTable4.xml"/><Relationship Id="rId44" Type="http://schemas.openxmlformats.org/officeDocument/2006/relationships/customXml" Target="../customXml/item4.xml"/><Relationship Id="rId52" Type="http://schemas.openxmlformats.org/officeDocument/2006/relationships/customXml" Target="../customXml/item12.xml"/><Relationship Id="rId60" Type="http://schemas.openxmlformats.org/officeDocument/2006/relationships/customXml" Target="../customXml/item20.xml"/><Relationship Id="rId65"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microsoft.com/office/2007/relationships/slicerCache" Target="slicerCaches/slicerCache1.xml"/><Relationship Id="rId39"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0"/>
              <a:t>ATTRITION RATE BY</a:t>
            </a:r>
            <a:r>
              <a:rPr lang="en-US" b="0" baseline="0"/>
              <a:t> DEPARTMENT</a:t>
            </a:r>
            <a:endParaRPr lang="en-US" b="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Sales</c:v>
              </c:pt>
              <c:pt idx="1">
                <c:v>Human Resources</c:v>
              </c:pt>
              <c:pt idx="2">
                <c:v>Research &amp; Development</c:v>
              </c:pt>
            </c:strLit>
          </c:cat>
          <c:val>
            <c:numLit>
              <c:formatCode>0.00%;\-0.00%;0.00%</c:formatCode>
              <c:ptCount val="3"/>
              <c:pt idx="0">
                <c:v>0.20588235294117646</c:v>
              </c:pt>
              <c:pt idx="1">
                <c:v>0.19354838709677419</c:v>
              </c:pt>
              <c:pt idx="2">
                <c:v>0.13871635610766045</c:v>
              </c:pt>
            </c:numLit>
          </c:val>
          <c:extLst>
            <c:ext xmlns:c16="http://schemas.microsoft.com/office/drawing/2014/chart" uri="{C3380CC4-5D6E-409C-BE32-E72D297353CC}">
              <c16:uniqueId val="{00000000-765A-4928-B6F5-E884FB86D03E}"/>
            </c:ext>
          </c:extLst>
        </c:ser>
        <c:dLbls>
          <c:dLblPos val="outEnd"/>
          <c:showLegendKey val="0"/>
          <c:showVal val="1"/>
          <c:showCatName val="0"/>
          <c:showSerName val="0"/>
          <c:showPercent val="0"/>
          <c:showBubbleSize val="0"/>
        </c:dLbls>
        <c:gapWidth val="100"/>
        <c:overlap val="-24"/>
        <c:axId val="1897481439"/>
        <c:axId val="1374996175"/>
      </c:barChart>
      <c:catAx>
        <c:axId val="1897481439"/>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74996175"/>
        <c:crosses val="autoZero"/>
        <c:auto val="1"/>
        <c:lblAlgn val="ctr"/>
        <c:lblOffset val="100"/>
        <c:noMultiLvlLbl val="0"/>
        <c:extLst>
          <c:ext xmlns:c15="http://schemas.microsoft.com/office/drawing/2012/chart" uri="{F40574EE-89B7-4290-83BB-5DA773EAF853}">
            <c15:numFmt c:formatCode="General" c:sourceLinked="1"/>
          </c:ext>
        </c:extLst>
      </c:catAx>
      <c:valAx>
        <c:axId val="1374996175"/>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897481439"/>
        <c:crosses val="autoZero"/>
        <c:crossBetween val="between"/>
        <c:extLst>
          <c:ext xmlns:c15="http://schemas.microsoft.com/office/drawing/2012/chart" uri="{F40574EE-89B7-4290-83BB-5DA773EAF853}">
            <c15:numFmt c:formatCode="0.00%;\-0.00%;0.0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id-ID"/>
    </a:p>
  </c:txPr>
  <c:extLst>
    <c:ext xmlns:c15="http://schemas.microsoft.com/office/drawing/2012/chart" uri="{723BEF56-08C2-4564-9609-F4CBC75E7E54}">
      <c15:pivotSource>
        <c15:name>[hr_employee_analytics.xlsx]PivotChartTable1</c15:name>
        <c15:fmtId val="19"/>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id-ID" sz="1600" b="0" i="0" u="none" strike="noStrike" cap="all" normalizeH="0" baseline="0">
                <a:effectLst/>
              </a:rPr>
              <a:t>Attrition </a:t>
            </a:r>
            <a:r>
              <a:rPr lang="en-US" sz="1600" b="0" i="0" u="none" strike="noStrike" cap="all" normalizeH="0" baseline="0">
                <a:effectLst/>
              </a:rPr>
              <a:t>RATE BY</a:t>
            </a:r>
            <a:r>
              <a:rPr lang="id-ID" sz="1600" b="0" i="0" u="none" strike="noStrike" cap="all" normalizeH="0" baseline="0">
                <a:effectLst/>
              </a:rPr>
              <a:t> Job Role</a:t>
            </a:r>
            <a:endParaRPr lang="en-US" sz="1600" b="0" i="0" u="none" strike="noStrike" cap="all" normalizeH="0" baseline="0">
              <a:effectLst/>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lt1"/>
                  </a:solidFill>
                  <a:latin typeface="+mn-lt"/>
                  <a:ea typeface="+mn-ea"/>
                  <a:cs typeface="+mn-cs"/>
                </a:defRPr>
              </a:pPr>
              <a:endParaRPr lang="id-ID"/>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id-ID"/>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9"/>
              <c:pt idx="0">
                <c:v>Research Director</c:v>
              </c:pt>
              <c:pt idx="1">
                <c:v>Manager</c:v>
              </c:pt>
              <c:pt idx="2">
                <c:v>Healthcare Representative</c:v>
              </c:pt>
              <c:pt idx="3">
                <c:v>Manufacturing Director</c:v>
              </c:pt>
              <c:pt idx="4">
                <c:v>Research Scientist</c:v>
              </c:pt>
              <c:pt idx="5">
                <c:v>Sales Executive</c:v>
              </c:pt>
              <c:pt idx="6">
                <c:v>Human Resources</c:v>
              </c:pt>
              <c:pt idx="7">
                <c:v>Laboratory Technician</c:v>
              </c:pt>
              <c:pt idx="8">
                <c:v>Sales Representative</c:v>
              </c:pt>
            </c:strLit>
          </c:cat>
          <c:val>
            <c:numLit>
              <c:formatCode>0.00%;\-0.00%;0.00%</c:formatCode>
              <c:ptCount val="9"/>
              <c:pt idx="0">
                <c:v>2.5316455696202531E-2</c:v>
              </c:pt>
              <c:pt idx="1">
                <c:v>4.9019607843137254E-2</c:v>
              </c:pt>
              <c:pt idx="2">
                <c:v>6.9767441860465115E-2</c:v>
              </c:pt>
              <c:pt idx="3">
                <c:v>6.9930069930069935E-2</c:v>
              </c:pt>
              <c:pt idx="4">
                <c:v>0.16319444444444445</c:v>
              </c:pt>
              <c:pt idx="5">
                <c:v>0.16909620991253643</c:v>
              </c:pt>
              <c:pt idx="6">
                <c:v>0.23076923076923078</c:v>
              </c:pt>
              <c:pt idx="7">
                <c:v>0.24206349206349206</c:v>
              </c:pt>
              <c:pt idx="8">
                <c:v>0.40243902439024393</c:v>
              </c:pt>
            </c:numLit>
          </c:val>
          <c:extLst>
            <c:ext xmlns:c16="http://schemas.microsoft.com/office/drawing/2014/chart" uri="{C3380CC4-5D6E-409C-BE32-E72D297353CC}">
              <c16:uniqueId val="{00000000-9241-43A8-B3FF-0911943E4AAA}"/>
            </c:ext>
          </c:extLst>
        </c:ser>
        <c:dLbls>
          <c:dLblPos val="ctr"/>
          <c:showLegendKey val="0"/>
          <c:showVal val="1"/>
          <c:showCatName val="0"/>
          <c:showSerName val="0"/>
          <c:showPercent val="0"/>
          <c:showBubbleSize val="0"/>
        </c:dLbls>
        <c:gapWidth val="79"/>
        <c:overlap val="100"/>
        <c:axId val="1902956863"/>
        <c:axId val="1374968335"/>
      </c:barChart>
      <c:catAx>
        <c:axId val="1902956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cap="all" spc="120" normalizeH="0" baseline="0">
                <a:solidFill>
                  <a:schemeClr val="tx1">
                    <a:lumMod val="65000"/>
                    <a:lumOff val="35000"/>
                  </a:schemeClr>
                </a:solidFill>
                <a:latin typeface="+mn-lt"/>
                <a:ea typeface="+mn-ea"/>
                <a:cs typeface="+mn-cs"/>
              </a:defRPr>
            </a:pPr>
            <a:endParaRPr lang="id-ID"/>
          </a:p>
        </c:txPr>
        <c:crossAx val="1374968335"/>
        <c:crosses val="autoZero"/>
        <c:auto val="1"/>
        <c:lblAlgn val="ctr"/>
        <c:lblOffset val="100"/>
        <c:noMultiLvlLbl val="0"/>
        <c:extLst>
          <c:ext xmlns:c15="http://schemas.microsoft.com/office/drawing/2012/chart" uri="{F40574EE-89B7-4290-83BB-5DA773EAF853}">
            <c15:numFmt c:formatCode="General" c:sourceLinked="1"/>
          </c:ext>
        </c:extLst>
      </c:catAx>
      <c:valAx>
        <c:axId val="1374968335"/>
        <c:scaling>
          <c:orientation val="minMax"/>
        </c:scaling>
        <c:delete val="1"/>
        <c:axPos val="b"/>
        <c:numFmt formatCode="0.00%;\-0.00%;0.00%" sourceLinked="0"/>
        <c:majorTickMark val="none"/>
        <c:minorTickMark val="none"/>
        <c:tickLblPos val="nextTo"/>
        <c:crossAx val="1902956863"/>
        <c:crosses val="autoZero"/>
        <c:crossBetween val="between"/>
        <c:extLst>
          <c:ext xmlns:c15="http://schemas.microsoft.com/office/drawing/2012/chart" uri="{F40574EE-89B7-4290-83BB-5DA773EAF853}">
            <c15:numFmt c:formatCode="0.00%;\-0.00%;0.0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id-ID"/>
    </a:p>
  </c:txPr>
  <c:extLst>
    <c:ext xmlns:c15="http://schemas.microsoft.com/office/drawing/2012/chart" uri="{723BEF56-08C2-4564-9609-F4CBC75E7E54}">
      <c15:pivotSource>
        <c15:name>[hr_employee_analytics.xlsx]PivotChartTable4</c15:name>
        <c15:fmtId val="3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id-ID"/>
        </a:p>
      </c:txPr>
    </c:title>
    <c:autoTitleDeleted val="0"/>
    <c:plotArea>
      <c:layout/>
      <c:barChart>
        <c:barDir val="col"/>
        <c:grouping val="stacked"/>
        <c:varyColors val="0"/>
        <c:ser>
          <c:idx val="0"/>
          <c:order val="0"/>
          <c:tx>
            <c:strRef>
              <c:f>'Dashboard Final (2)'!$B$77</c:f>
              <c:strCache>
                <c:ptCount val="1"/>
                <c:pt idx="0">
                  <c:v>Age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 Final (2)'!$C$76:$D$76</c:f>
              <c:strCache>
                <c:ptCount val="2"/>
                <c:pt idx="0">
                  <c:v>Leavers</c:v>
                </c:pt>
                <c:pt idx="1">
                  <c:v>Stayers</c:v>
                </c:pt>
              </c:strCache>
            </c:strRef>
          </c:cat>
          <c:val>
            <c:numRef>
              <c:f>'Dashboard Final (2)'!$C$77:$D$77</c:f>
              <c:numCache>
                <c:formatCode>General</c:formatCode>
                <c:ptCount val="2"/>
                <c:pt idx="0">
                  <c:v>33.751054852320678</c:v>
                </c:pt>
                <c:pt idx="1">
                  <c:v>37.501216545012163</c:v>
                </c:pt>
              </c:numCache>
            </c:numRef>
          </c:val>
          <c:extLst>
            <c:ext xmlns:c16="http://schemas.microsoft.com/office/drawing/2014/chart" uri="{C3380CC4-5D6E-409C-BE32-E72D297353CC}">
              <c16:uniqueId val="{00000000-1E7A-4B4A-946C-B0D0D20F1810}"/>
            </c:ext>
          </c:extLst>
        </c:ser>
        <c:dLbls>
          <c:showLegendKey val="0"/>
          <c:showVal val="0"/>
          <c:showCatName val="0"/>
          <c:showSerName val="0"/>
          <c:showPercent val="0"/>
          <c:showBubbleSize val="0"/>
        </c:dLbls>
        <c:gapWidth val="150"/>
        <c:overlap val="100"/>
        <c:axId val="1661264095"/>
        <c:axId val="1375044655"/>
      </c:barChart>
      <c:catAx>
        <c:axId val="16612640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75044655"/>
        <c:crosses val="autoZero"/>
        <c:auto val="1"/>
        <c:lblAlgn val="ctr"/>
        <c:lblOffset val="100"/>
        <c:noMultiLvlLbl val="0"/>
      </c:catAx>
      <c:valAx>
        <c:axId val="1375044655"/>
        <c:scaling>
          <c:orientation val="minMax"/>
          <c:max val="4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6126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id-ID"/>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id-ID" sz="1600" b="0" i="0" u="none" strike="noStrike" baseline="0"/>
              <a:t>ATTRITION RATE BY MARITAL STATUS</a:t>
            </a:r>
            <a:endParaRPr lang="en-US" b="0"/>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Single</c:v>
              </c:pt>
              <c:pt idx="1">
                <c:v>Married</c:v>
              </c:pt>
              <c:pt idx="2">
                <c:v>Divorced</c:v>
              </c:pt>
            </c:strLit>
          </c:cat>
          <c:val>
            <c:numLit>
              <c:formatCode>0.00%;\-0.00%;0.00%</c:formatCode>
              <c:ptCount val="3"/>
              <c:pt idx="0">
                <c:v>0.25531914893617019</c:v>
              </c:pt>
              <c:pt idx="1">
                <c:v>0.12481426448736999</c:v>
              </c:pt>
              <c:pt idx="2">
                <c:v>0.10091743119266056</c:v>
              </c:pt>
            </c:numLit>
          </c:val>
          <c:extLst>
            <c:ext xmlns:c16="http://schemas.microsoft.com/office/drawing/2014/chart" uri="{C3380CC4-5D6E-409C-BE32-E72D297353CC}">
              <c16:uniqueId val="{00000000-4343-45D4-B242-60CFEEB256FD}"/>
            </c:ext>
          </c:extLst>
        </c:ser>
        <c:dLbls>
          <c:dLblPos val="outEnd"/>
          <c:showLegendKey val="0"/>
          <c:showVal val="1"/>
          <c:showCatName val="0"/>
          <c:showSerName val="0"/>
          <c:showPercent val="0"/>
          <c:showBubbleSize val="0"/>
        </c:dLbls>
        <c:gapWidth val="100"/>
        <c:axId val="1897481439"/>
        <c:axId val="1374996175"/>
      </c:barChart>
      <c:catAx>
        <c:axId val="1897481439"/>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74996175"/>
        <c:crosses val="autoZero"/>
        <c:auto val="1"/>
        <c:lblAlgn val="ctr"/>
        <c:lblOffset val="100"/>
        <c:noMultiLvlLbl val="0"/>
        <c:extLst>
          <c:ext xmlns:c15="http://schemas.microsoft.com/office/drawing/2012/chart" uri="{F40574EE-89B7-4290-83BB-5DA773EAF853}">
            <c15:numFmt c:formatCode="General" c:sourceLinked="1"/>
          </c:ext>
        </c:extLst>
      </c:catAx>
      <c:valAx>
        <c:axId val="1374996175"/>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897481439"/>
        <c:crosses val="autoZero"/>
        <c:crossBetween val="between"/>
        <c:extLst>
          <c:ext xmlns:c15="http://schemas.microsoft.com/office/drawing/2012/chart" uri="{F40574EE-89B7-4290-83BB-5DA773EAF853}">
            <c15:numFmt c:formatCode="0.00%;\-0.00%;0.0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id-ID"/>
    </a:p>
  </c:txPr>
  <c:extLst>
    <c:ext xmlns:c15="http://schemas.microsoft.com/office/drawing/2012/chart" uri="{723BEF56-08C2-4564-9609-F4CBC75E7E54}">
      <c15:pivotSource>
        <c15:name>[hr_employee_analytics.xlsx]PivotChartTable8</c15:name>
        <c15:fmtId val="29"/>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sz="1600" b="0" i="0" u="none" strike="noStrike" baseline="0"/>
              <a:t>SATISFACTION SCORE : LEAVERS VS STAYERS</a:t>
            </a:r>
            <a:endParaRPr lang="en-US" sz="1600" b="0" i="0" u="none" strike="noStrike" baseline="0">
              <a:effectLst/>
            </a:endParaRP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 Final (2)'!$C$76</c:f>
              <c:strCache>
                <c:ptCount val="1"/>
                <c:pt idx="0">
                  <c:v>Leavers</c:v>
                </c:pt>
              </c:strCache>
            </c:strRef>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 Final (2)'!$B$81:$B$84</c:f>
              <c:strCache>
                <c:ptCount val="4"/>
                <c:pt idx="0">
                  <c:v>Job Satisfaction</c:v>
                </c:pt>
                <c:pt idx="1">
                  <c:v>Work Life Balance</c:v>
                </c:pt>
                <c:pt idx="2">
                  <c:v>Environment Satisfaction</c:v>
                </c:pt>
                <c:pt idx="3">
                  <c:v>Job Involvement</c:v>
                </c:pt>
              </c:strCache>
            </c:strRef>
          </c:cat>
          <c:val>
            <c:numRef>
              <c:f>'Dashboard Final (2)'!$C$81:$C$84</c:f>
              <c:numCache>
                <c:formatCode>General</c:formatCode>
                <c:ptCount val="4"/>
                <c:pt idx="0">
                  <c:v>2.4683544303797467</c:v>
                </c:pt>
                <c:pt idx="1">
                  <c:v>2.6582278481012658</c:v>
                </c:pt>
                <c:pt idx="2">
                  <c:v>2.4641350210970465</c:v>
                </c:pt>
                <c:pt idx="3">
                  <c:v>2.518987341772152</c:v>
                </c:pt>
              </c:numCache>
            </c:numRef>
          </c:val>
          <c:extLst>
            <c:ext xmlns:c16="http://schemas.microsoft.com/office/drawing/2014/chart" uri="{C3380CC4-5D6E-409C-BE32-E72D297353CC}">
              <c16:uniqueId val="{00000000-A465-48B0-9764-C061E50E19D7}"/>
            </c:ext>
          </c:extLst>
        </c:ser>
        <c:ser>
          <c:idx val="1"/>
          <c:order val="1"/>
          <c:tx>
            <c:strRef>
              <c:f>'Dashboard Final (2)'!$D$76</c:f>
              <c:strCache>
                <c:ptCount val="1"/>
                <c:pt idx="0">
                  <c:v>Stayers</c:v>
                </c:pt>
              </c:strCache>
            </c:strRef>
          </c:tx>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 Final (2)'!$B$81:$B$84</c:f>
              <c:strCache>
                <c:ptCount val="4"/>
                <c:pt idx="0">
                  <c:v>Job Satisfaction</c:v>
                </c:pt>
                <c:pt idx="1">
                  <c:v>Work Life Balance</c:v>
                </c:pt>
                <c:pt idx="2">
                  <c:v>Environment Satisfaction</c:v>
                </c:pt>
                <c:pt idx="3">
                  <c:v>Job Involvement</c:v>
                </c:pt>
              </c:strCache>
            </c:strRef>
          </c:cat>
          <c:val>
            <c:numRef>
              <c:f>'Dashboard Final (2)'!$D$81:$D$84</c:f>
              <c:numCache>
                <c:formatCode>General</c:formatCode>
                <c:ptCount val="4"/>
                <c:pt idx="0">
                  <c:v>2.778588807785888</c:v>
                </c:pt>
                <c:pt idx="1">
                  <c:v>2.781021897810219</c:v>
                </c:pt>
                <c:pt idx="2">
                  <c:v>2.7712895377128954</c:v>
                </c:pt>
                <c:pt idx="3">
                  <c:v>2.7704785077047851</c:v>
                </c:pt>
              </c:numCache>
            </c:numRef>
          </c:val>
          <c:extLst>
            <c:ext xmlns:c16="http://schemas.microsoft.com/office/drawing/2014/chart" uri="{C3380CC4-5D6E-409C-BE32-E72D297353CC}">
              <c16:uniqueId val="{00000001-A465-48B0-9764-C061E50E19D7}"/>
            </c:ext>
          </c:extLst>
        </c:ser>
        <c:dLbls>
          <c:showLegendKey val="0"/>
          <c:showVal val="0"/>
          <c:showCatName val="0"/>
          <c:showSerName val="0"/>
          <c:showPercent val="0"/>
          <c:showBubbleSize val="0"/>
        </c:dLbls>
        <c:gapWidth val="150"/>
        <c:axId val="1935407471"/>
        <c:axId val="1374989935"/>
      </c:barChart>
      <c:catAx>
        <c:axId val="193540747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74989935"/>
        <c:crosses val="autoZero"/>
        <c:auto val="1"/>
        <c:lblAlgn val="ctr"/>
        <c:lblOffset val="100"/>
        <c:noMultiLvlLbl val="0"/>
      </c:catAx>
      <c:valAx>
        <c:axId val="1374989935"/>
        <c:scaling>
          <c:orientation val="minMax"/>
          <c:max val="4"/>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id-ID" sz="900" b="0" i="0" u="none" strike="noStrike" baseline="0">
                    <a:effectLst/>
                  </a:rPr>
                  <a:t>Score (1 = Low, 4 = Very High)</a:t>
                </a:r>
                <a:endParaRPr lang="id-ID"/>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3540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id-ID"/>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sz="1600" b="0" i="0" u="none" strike="noStrike" baseline="0"/>
              <a:t>INCOME</a:t>
            </a:r>
            <a:endParaRPr lang="en-US"/>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'Dashboard Final (2)'!$B$79</c:f>
              <c:strCache>
                <c:ptCount val="1"/>
                <c:pt idx="0">
                  <c:v>Income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 Final (2)'!$C$76:$D$76</c:f>
              <c:strCache>
                <c:ptCount val="2"/>
                <c:pt idx="0">
                  <c:v>Leavers</c:v>
                </c:pt>
                <c:pt idx="1">
                  <c:v>Stayers</c:v>
                </c:pt>
              </c:strCache>
            </c:strRef>
          </c:cat>
          <c:val>
            <c:numRef>
              <c:f>'Dashboard Final (2)'!$C$79:$D$79</c:f>
              <c:numCache>
                <c:formatCode>General</c:formatCode>
                <c:ptCount val="2"/>
                <c:pt idx="0">
                  <c:v>45861.523206751051</c:v>
                </c:pt>
                <c:pt idx="1">
                  <c:v>65313.914841849146</c:v>
                </c:pt>
              </c:numCache>
            </c:numRef>
          </c:val>
          <c:extLst>
            <c:ext xmlns:c16="http://schemas.microsoft.com/office/drawing/2014/chart" uri="{C3380CC4-5D6E-409C-BE32-E72D297353CC}">
              <c16:uniqueId val="{00000000-0552-4B74-BCBB-6DB4748A3F97}"/>
            </c:ext>
          </c:extLst>
        </c:ser>
        <c:dLbls>
          <c:showLegendKey val="0"/>
          <c:showVal val="0"/>
          <c:showCatName val="0"/>
          <c:showSerName val="0"/>
          <c:showPercent val="0"/>
          <c:showBubbleSize val="0"/>
        </c:dLbls>
        <c:gapWidth val="150"/>
        <c:overlap val="100"/>
        <c:axId val="1902925311"/>
        <c:axId val="1375040815"/>
      </c:barChart>
      <c:catAx>
        <c:axId val="19029253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75040815"/>
        <c:crosses val="autoZero"/>
        <c:auto val="1"/>
        <c:lblAlgn val="ctr"/>
        <c:lblOffset val="100"/>
        <c:noMultiLvlLbl val="0"/>
      </c:catAx>
      <c:valAx>
        <c:axId val="1375040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02925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id-ID"/>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sz="1600" b="0" i="0" u="none" strike="noStrike" baseline="0"/>
              <a:t>OVERTIME RATE</a:t>
            </a:r>
            <a:endParaRPr lang="id-ID"/>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id-ID"/>
        </a:p>
      </c:txPr>
    </c:title>
    <c:autoTitleDeleted val="0"/>
    <c:plotArea>
      <c:layout/>
      <c:barChart>
        <c:barDir val="col"/>
        <c:grouping val="clustered"/>
        <c:varyColors val="0"/>
        <c:ser>
          <c:idx val="0"/>
          <c:order val="0"/>
          <c:tx>
            <c:strRef>
              <c:f>'Dashboard Final (2)'!$B$80</c:f>
              <c:strCache>
                <c:ptCount val="1"/>
                <c:pt idx="0">
                  <c:v>Overtime Rate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 Final (2)'!$C$76:$D$76</c:f>
              <c:strCache>
                <c:ptCount val="2"/>
                <c:pt idx="0">
                  <c:v>Leavers</c:v>
                </c:pt>
                <c:pt idx="1">
                  <c:v>Stayers</c:v>
                </c:pt>
              </c:strCache>
            </c:strRef>
          </c:cat>
          <c:val>
            <c:numRef>
              <c:f>'Dashboard Final (2)'!$C$80:$D$80</c:f>
              <c:numCache>
                <c:formatCode>0.00%</c:formatCode>
                <c:ptCount val="2"/>
                <c:pt idx="0">
                  <c:v>0.53586497890295359</c:v>
                </c:pt>
                <c:pt idx="1">
                  <c:v>0.23438767234387672</c:v>
                </c:pt>
              </c:numCache>
            </c:numRef>
          </c:val>
          <c:extLst>
            <c:ext xmlns:c16="http://schemas.microsoft.com/office/drawing/2014/chart" uri="{C3380CC4-5D6E-409C-BE32-E72D297353CC}">
              <c16:uniqueId val="{00000000-467B-40DE-A697-0B58D2B2BFA6}"/>
            </c:ext>
          </c:extLst>
        </c:ser>
        <c:dLbls>
          <c:showLegendKey val="0"/>
          <c:showVal val="0"/>
          <c:showCatName val="0"/>
          <c:showSerName val="0"/>
          <c:showPercent val="0"/>
          <c:showBubbleSize val="0"/>
        </c:dLbls>
        <c:gapWidth val="100"/>
        <c:overlap val="-24"/>
        <c:axId val="2133689039"/>
        <c:axId val="1375035535"/>
      </c:barChart>
      <c:catAx>
        <c:axId val="21336890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75035535"/>
        <c:crosses val="autoZero"/>
        <c:auto val="1"/>
        <c:lblAlgn val="ctr"/>
        <c:lblOffset val="100"/>
        <c:noMultiLvlLbl val="0"/>
      </c:catAx>
      <c:valAx>
        <c:axId val="13750355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133689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id-ID"/>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a:t>TENURE (YEARS)</a:t>
            </a:r>
            <a:endParaRPr lang="id-ID"/>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id-ID"/>
        </a:p>
      </c:txPr>
    </c:title>
    <c:autoTitleDeleted val="0"/>
    <c:plotArea>
      <c:layout/>
      <c:barChart>
        <c:barDir val="col"/>
        <c:grouping val="stacked"/>
        <c:varyColors val="0"/>
        <c:ser>
          <c:idx val="0"/>
          <c:order val="0"/>
          <c:tx>
            <c:strRef>
              <c:f>'Dashboard Final (2)'!$B$78</c:f>
              <c:strCache>
                <c:ptCount val="1"/>
                <c:pt idx="0">
                  <c:v>Tenure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 Final (2)'!$C$76:$D$76</c:f>
              <c:strCache>
                <c:ptCount val="2"/>
                <c:pt idx="0">
                  <c:v>Leavers</c:v>
                </c:pt>
                <c:pt idx="1">
                  <c:v>Stayers</c:v>
                </c:pt>
              </c:strCache>
            </c:strRef>
          </c:cat>
          <c:val>
            <c:numRef>
              <c:f>'Dashboard Final (2)'!$C$78:$D$78</c:f>
              <c:numCache>
                <c:formatCode>General</c:formatCode>
                <c:ptCount val="2"/>
                <c:pt idx="0">
                  <c:v>5.1139240506329111</c:v>
                </c:pt>
                <c:pt idx="1">
                  <c:v>7.3130575831305755</c:v>
                </c:pt>
              </c:numCache>
            </c:numRef>
          </c:val>
          <c:extLst>
            <c:ext xmlns:c16="http://schemas.microsoft.com/office/drawing/2014/chart" uri="{C3380CC4-5D6E-409C-BE32-E72D297353CC}">
              <c16:uniqueId val="{00000000-11BD-4A2C-AD62-0F693A0B2C7B}"/>
            </c:ext>
          </c:extLst>
        </c:ser>
        <c:dLbls>
          <c:showLegendKey val="0"/>
          <c:showVal val="0"/>
          <c:showCatName val="0"/>
          <c:showSerName val="0"/>
          <c:showPercent val="0"/>
          <c:showBubbleSize val="0"/>
        </c:dLbls>
        <c:gapWidth val="150"/>
        <c:overlap val="100"/>
        <c:axId val="1902986559"/>
        <c:axId val="1374997135"/>
      </c:barChart>
      <c:catAx>
        <c:axId val="19029865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74997135"/>
        <c:crosses val="autoZero"/>
        <c:auto val="1"/>
        <c:lblAlgn val="ctr"/>
        <c:lblOffset val="100"/>
        <c:noMultiLvlLbl val="0"/>
      </c:catAx>
      <c:valAx>
        <c:axId val="1374997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02986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id-ID"/>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0"/>
              <a:t>ATTRITION RATE BY</a:t>
            </a:r>
            <a:r>
              <a:rPr lang="en-US" b="0" baseline="0"/>
              <a:t> DEPARTMENT</a:t>
            </a:r>
            <a:endParaRPr lang="en-US" b="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Sales</c:v>
              </c:pt>
              <c:pt idx="1">
                <c:v>Human Resources</c:v>
              </c:pt>
              <c:pt idx="2">
                <c:v>Research &amp; Development</c:v>
              </c:pt>
            </c:strLit>
          </c:cat>
          <c:val>
            <c:numLit>
              <c:formatCode>0.00%;\-0.00%;0.00%</c:formatCode>
              <c:ptCount val="3"/>
              <c:pt idx="0">
                <c:v>0.20588235294117646</c:v>
              </c:pt>
              <c:pt idx="1">
                <c:v>0.19354838709677419</c:v>
              </c:pt>
              <c:pt idx="2">
                <c:v>0.13871635610766045</c:v>
              </c:pt>
            </c:numLit>
          </c:val>
          <c:extLst>
            <c:ext xmlns:c16="http://schemas.microsoft.com/office/drawing/2014/chart" uri="{C3380CC4-5D6E-409C-BE32-E72D297353CC}">
              <c16:uniqueId val="{00000000-FA41-4757-B48C-5E6DC08A2C90}"/>
            </c:ext>
          </c:extLst>
        </c:ser>
        <c:dLbls>
          <c:dLblPos val="outEnd"/>
          <c:showLegendKey val="0"/>
          <c:showVal val="1"/>
          <c:showCatName val="0"/>
          <c:showSerName val="0"/>
          <c:showPercent val="0"/>
          <c:showBubbleSize val="0"/>
        </c:dLbls>
        <c:gapWidth val="100"/>
        <c:overlap val="-24"/>
        <c:axId val="1897481439"/>
        <c:axId val="1374996175"/>
      </c:barChart>
      <c:catAx>
        <c:axId val="1897481439"/>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74996175"/>
        <c:crosses val="autoZero"/>
        <c:auto val="1"/>
        <c:lblAlgn val="ctr"/>
        <c:lblOffset val="100"/>
        <c:noMultiLvlLbl val="0"/>
        <c:extLst>
          <c:ext xmlns:c15="http://schemas.microsoft.com/office/drawing/2012/chart" uri="{F40574EE-89B7-4290-83BB-5DA773EAF853}">
            <c15:numFmt c:formatCode="General" c:sourceLinked="1"/>
          </c:ext>
        </c:extLst>
      </c:catAx>
      <c:valAx>
        <c:axId val="1374996175"/>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897481439"/>
        <c:crosses val="autoZero"/>
        <c:crossBetween val="between"/>
        <c:extLst>
          <c:ext xmlns:c15="http://schemas.microsoft.com/office/drawing/2012/chart" uri="{F40574EE-89B7-4290-83BB-5DA773EAF853}">
            <c15:numFmt c:formatCode="0.00%;\-0.00%;0.0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id-ID"/>
    </a:p>
  </c:txPr>
  <c:extLst>
    <c:ext xmlns:c15="http://schemas.microsoft.com/office/drawing/2012/chart" uri="{723BEF56-08C2-4564-9609-F4CBC75E7E54}">
      <c15:pivotSource>
        <c15:name>[hr_employee_analytics.xlsx]PivotChartTable23</c15:name>
        <c15:fmtId val="17"/>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id-ID"/>
        </a:p>
      </c:txPr>
    </c:title>
    <c:autoTitleDeleted val="0"/>
    <c:plotArea>
      <c:layout/>
      <c:barChart>
        <c:barDir val="col"/>
        <c:grouping val="stacked"/>
        <c:varyColors val="0"/>
        <c:ser>
          <c:idx val="0"/>
          <c:order val="0"/>
          <c:tx>
            <c:strRef>
              <c:f>'Dashboard Final'!$V$21</c:f>
              <c:strCache>
                <c:ptCount val="1"/>
                <c:pt idx="0">
                  <c:v>Age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 Final'!$W$20:$X$20</c:f>
              <c:strCache>
                <c:ptCount val="2"/>
                <c:pt idx="0">
                  <c:v>Leavers</c:v>
                </c:pt>
                <c:pt idx="1">
                  <c:v>Stayers</c:v>
                </c:pt>
              </c:strCache>
            </c:strRef>
          </c:cat>
          <c:val>
            <c:numRef>
              <c:f>'Dashboard Final'!$W$21:$X$21</c:f>
              <c:numCache>
                <c:formatCode>General</c:formatCode>
                <c:ptCount val="2"/>
                <c:pt idx="0">
                  <c:v>33.751054852320678</c:v>
                </c:pt>
                <c:pt idx="1">
                  <c:v>37.501216545012163</c:v>
                </c:pt>
              </c:numCache>
            </c:numRef>
          </c:val>
          <c:extLst>
            <c:ext xmlns:c16="http://schemas.microsoft.com/office/drawing/2014/chart" uri="{C3380CC4-5D6E-409C-BE32-E72D297353CC}">
              <c16:uniqueId val="{00000000-4F0C-4E5C-9769-A8C16C356E8F}"/>
            </c:ext>
          </c:extLst>
        </c:ser>
        <c:dLbls>
          <c:showLegendKey val="0"/>
          <c:showVal val="0"/>
          <c:showCatName val="0"/>
          <c:showSerName val="0"/>
          <c:showPercent val="0"/>
          <c:showBubbleSize val="0"/>
        </c:dLbls>
        <c:gapWidth val="150"/>
        <c:overlap val="100"/>
        <c:axId val="1661264095"/>
        <c:axId val="1375044655"/>
      </c:barChart>
      <c:catAx>
        <c:axId val="16612640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75044655"/>
        <c:crosses val="autoZero"/>
        <c:auto val="1"/>
        <c:lblAlgn val="ctr"/>
        <c:lblOffset val="100"/>
        <c:noMultiLvlLbl val="0"/>
      </c:catAx>
      <c:valAx>
        <c:axId val="1375044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6126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id-ID"/>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a:t>TENURE (YEARS)</a:t>
            </a:r>
            <a:endParaRPr lang="id-ID"/>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id-ID"/>
        </a:p>
      </c:txPr>
    </c:title>
    <c:autoTitleDeleted val="0"/>
    <c:plotArea>
      <c:layout/>
      <c:barChart>
        <c:barDir val="col"/>
        <c:grouping val="stacked"/>
        <c:varyColors val="0"/>
        <c:ser>
          <c:idx val="0"/>
          <c:order val="0"/>
          <c:tx>
            <c:strRef>
              <c:f>'Dashboard Final'!$V$22</c:f>
              <c:strCache>
                <c:ptCount val="1"/>
                <c:pt idx="0">
                  <c:v>Tenure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 Final'!$W$20:$X$20</c:f>
              <c:strCache>
                <c:ptCount val="2"/>
                <c:pt idx="0">
                  <c:v>Leavers</c:v>
                </c:pt>
                <c:pt idx="1">
                  <c:v>Stayers</c:v>
                </c:pt>
              </c:strCache>
            </c:strRef>
          </c:cat>
          <c:val>
            <c:numRef>
              <c:f>'Dashboard Final'!$W$22:$X$22</c:f>
              <c:numCache>
                <c:formatCode>General</c:formatCode>
                <c:ptCount val="2"/>
                <c:pt idx="0">
                  <c:v>5.1139240506329111</c:v>
                </c:pt>
                <c:pt idx="1">
                  <c:v>7.3130575831305755</c:v>
                </c:pt>
              </c:numCache>
            </c:numRef>
          </c:val>
          <c:extLst>
            <c:ext xmlns:c16="http://schemas.microsoft.com/office/drawing/2014/chart" uri="{C3380CC4-5D6E-409C-BE32-E72D297353CC}">
              <c16:uniqueId val="{00000000-60FE-4375-834B-E15326946C21}"/>
            </c:ext>
          </c:extLst>
        </c:ser>
        <c:dLbls>
          <c:showLegendKey val="0"/>
          <c:showVal val="0"/>
          <c:showCatName val="0"/>
          <c:showSerName val="0"/>
          <c:showPercent val="0"/>
          <c:showBubbleSize val="0"/>
        </c:dLbls>
        <c:gapWidth val="150"/>
        <c:overlap val="100"/>
        <c:axId val="1902986559"/>
        <c:axId val="1374997135"/>
      </c:barChart>
      <c:catAx>
        <c:axId val="19029865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74997135"/>
        <c:crosses val="autoZero"/>
        <c:auto val="1"/>
        <c:lblAlgn val="ctr"/>
        <c:lblOffset val="100"/>
        <c:noMultiLvlLbl val="0"/>
      </c:catAx>
      <c:valAx>
        <c:axId val="1374997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02986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id-ID"/>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id-ID" sz="1600" b="0" i="0" u="none" strike="noStrike" cap="all" normalizeH="0" baseline="0">
                <a:effectLst/>
              </a:rPr>
              <a:t>Attrition </a:t>
            </a:r>
            <a:r>
              <a:rPr lang="en-US" sz="1600" b="0" i="0" u="none" strike="noStrike" cap="all" normalizeH="0" baseline="0">
                <a:effectLst/>
              </a:rPr>
              <a:t>RATE BY</a:t>
            </a:r>
            <a:r>
              <a:rPr lang="id-ID" sz="1600" b="0" i="0" u="none" strike="noStrike" cap="all" normalizeH="0" baseline="0">
                <a:effectLst/>
              </a:rPr>
              <a:t> Job Role</a:t>
            </a:r>
            <a:endParaRPr lang="en-US" sz="1600" b="0" i="0" u="none" strike="noStrike" cap="all" normalizeH="0" baseline="0">
              <a:effectLst/>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id-I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pivotFmt>
    </c:pivotFmts>
    <c:plotArea>
      <c:layout/>
      <c:barChart>
        <c:barDir val="bar"/>
        <c:grouping val="stack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id-ID"/>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9"/>
              <c:pt idx="0">
                <c:v>Research Director</c:v>
              </c:pt>
              <c:pt idx="1">
                <c:v>Manager</c:v>
              </c:pt>
              <c:pt idx="2">
                <c:v>Healthcare Representative</c:v>
              </c:pt>
              <c:pt idx="3">
                <c:v>Manufacturing Director</c:v>
              </c:pt>
              <c:pt idx="4">
                <c:v>Research Scientist</c:v>
              </c:pt>
              <c:pt idx="5">
                <c:v>Sales Executive</c:v>
              </c:pt>
              <c:pt idx="6">
                <c:v>Human Resources</c:v>
              </c:pt>
              <c:pt idx="7">
                <c:v>Laboratory Technician</c:v>
              </c:pt>
              <c:pt idx="8">
                <c:v>Sales Representative</c:v>
              </c:pt>
            </c:strLit>
          </c:cat>
          <c:val>
            <c:numLit>
              <c:formatCode>0.00%;\-0.00%;0.00%</c:formatCode>
              <c:ptCount val="9"/>
              <c:pt idx="0">
                <c:v>2.5316455696202531E-2</c:v>
              </c:pt>
              <c:pt idx="1">
                <c:v>4.9019607843137254E-2</c:v>
              </c:pt>
              <c:pt idx="2">
                <c:v>6.9767441860465115E-2</c:v>
              </c:pt>
              <c:pt idx="3">
                <c:v>6.9930069930069935E-2</c:v>
              </c:pt>
              <c:pt idx="4">
                <c:v>0.16319444444444445</c:v>
              </c:pt>
              <c:pt idx="5">
                <c:v>0.16909620991253643</c:v>
              </c:pt>
              <c:pt idx="6">
                <c:v>0.23076923076923078</c:v>
              </c:pt>
              <c:pt idx="7">
                <c:v>0.24206349206349206</c:v>
              </c:pt>
              <c:pt idx="8">
                <c:v>0.40243902439024393</c:v>
              </c:pt>
            </c:numLit>
          </c:val>
          <c:extLst>
            <c:ext xmlns:c16="http://schemas.microsoft.com/office/drawing/2014/chart" uri="{C3380CC4-5D6E-409C-BE32-E72D297353CC}">
              <c16:uniqueId val="{00000000-27F4-4BD2-9528-E7D06322EFE7}"/>
            </c:ext>
          </c:extLst>
        </c:ser>
        <c:dLbls>
          <c:dLblPos val="ctr"/>
          <c:showLegendKey val="0"/>
          <c:showVal val="1"/>
          <c:showCatName val="0"/>
          <c:showSerName val="0"/>
          <c:showPercent val="0"/>
          <c:showBubbleSize val="0"/>
        </c:dLbls>
        <c:gapWidth val="79"/>
        <c:overlap val="100"/>
        <c:axId val="1902956863"/>
        <c:axId val="1374968335"/>
      </c:barChart>
      <c:catAx>
        <c:axId val="1902956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cap="all" spc="120" normalizeH="0" baseline="0">
                <a:solidFill>
                  <a:schemeClr val="tx1">
                    <a:lumMod val="65000"/>
                    <a:lumOff val="35000"/>
                  </a:schemeClr>
                </a:solidFill>
                <a:latin typeface="+mn-lt"/>
                <a:ea typeface="+mn-ea"/>
                <a:cs typeface="+mn-cs"/>
              </a:defRPr>
            </a:pPr>
            <a:endParaRPr lang="id-ID"/>
          </a:p>
        </c:txPr>
        <c:crossAx val="1374968335"/>
        <c:crosses val="autoZero"/>
        <c:auto val="1"/>
        <c:lblAlgn val="ctr"/>
        <c:lblOffset val="100"/>
        <c:noMultiLvlLbl val="0"/>
        <c:extLst>
          <c:ext xmlns:c15="http://schemas.microsoft.com/office/drawing/2012/chart" uri="{F40574EE-89B7-4290-83BB-5DA773EAF853}">
            <c15:numFmt c:formatCode="General" c:sourceLinked="1"/>
          </c:ext>
        </c:extLst>
      </c:catAx>
      <c:valAx>
        <c:axId val="1374968335"/>
        <c:scaling>
          <c:orientation val="minMax"/>
        </c:scaling>
        <c:delete val="1"/>
        <c:axPos val="b"/>
        <c:numFmt formatCode="0.00%;\-0.00%;0.00%" sourceLinked="0"/>
        <c:majorTickMark val="none"/>
        <c:minorTickMark val="none"/>
        <c:tickLblPos val="nextTo"/>
        <c:crossAx val="1902956863"/>
        <c:crosses val="autoZero"/>
        <c:crossBetween val="between"/>
        <c:extLst>
          <c:ext xmlns:c15="http://schemas.microsoft.com/office/drawing/2012/chart" uri="{F40574EE-89B7-4290-83BB-5DA773EAF853}">
            <c15:numFmt c:formatCode="0.00%;\-0.00%;0.0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id-ID"/>
    </a:p>
  </c:txPr>
  <c:extLst>
    <c:ext xmlns:c15="http://schemas.microsoft.com/office/drawing/2012/chart" uri="{723BEF56-08C2-4564-9609-F4CBC75E7E54}">
      <c15:pivotSource>
        <c15:name>[hr_employee_analytics.xlsx]PivotChartTable24</c15:name>
        <c15:fmtId val="23"/>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id-ID" sz="1600" b="0" i="0" u="none" strike="noStrike" baseline="0"/>
              <a:t>ATTRITION RATE BY MARITAL STATUS</a:t>
            </a:r>
            <a:endParaRPr lang="en-US" b="0"/>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Single</c:v>
              </c:pt>
              <c:pt idx="1">
                <c:v>Married</c:v>
              </c:pt>
              <c:pt idx="2">
                <c:v>Divorced</c:v>
              </c:pt>
            </c:strLit>
          </c:cat>
          <c:val>
            <c:numLit>
              <c:formatCode>0.00%;\-0.00%;0.00%</c:formatCode>
              <c:ptCount val="3"/>
              <c:pt idx="0">
                <c:v>0.25531914893617019</c:v>
              </c:pt>
              <c:pt idx="1">
                <c:v>0.12481426448736999</c:v>
              </c:pt>
              <c:pt idx="2">
                <c:v>0.10091743119266056</c:v>
              </c:pt>
            </c:numLit>
          </c:val>
          <c:extLst>
            <c:ext xmlns:c16="http://schemas.microsoft.com/office/drawing/2014/chart" uri="{C3380CC4-5D6E-409C-BE32-E72D297353CC}">
              <c16:uniqueId val="{00000000-19B4-4EB4-A6B4-6F43F83E638F}"/>
            </c:ext>
          </c:extLst>
        </c:ser>
        <c:dLbls>
          <c:dLblPos val="outEnd"/>
          <c:showLegendKey val="0"/>
          <c:showVal val="1"/>
          <c:showCatName val="0"/>
          <c:showSerName val="0"/>
          <c:showPercent val="0"/>
          <c:showBubbleSize val="0"/>
        </c:dLbls>
        <c:gapWidth val="100"/>
        <c:axId val="1897481439"/>
        <c:axId val="1374996175"/>
      </c:barChart>
      <c:catAx>
        <c:axId val="1897481439"/>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74996175"/>
        <c:crosses val="autoZero"/>
        <c:auto val="1"/>
        <c:lblAlgn val="ctr"/>
        <c:lblOffset val="100"/>
        <c:noMultiLvlLbl val="0"/>
        <c:extLst>
          <c:ext xmlns:c15="http://schemas.microsoft.com/office/drawing/2012/chart" uri="{F40574EE-89B7-4290-83BB-5DA773EAF853}">
            <c15:numFmt c:formatCode="General" c:sourceLinked="1"/>
          </c:ext>
        </c:extLst>
      </c:catAx>
      <c:valAx>
        <c:axId val="1374996175"/>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897481439"/>
        <c:crosses val="autoZero"/>
        <c:crossBetween val="between"/>
        <c:extLst>
          <c:ext xmlns:c15="http://schemas.microsoft.com/office/drawing/2012/chart" uri="{F40574EE-89B7-4290-83BB-5DA773EAF853}">
            <c15:numFmt c:formatCode="0.00%;\-0.00%;0.0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id-ID"/>
    </a:p>
  </c:txPr>
  <c:extLst>
    <c:ext xmlns:c15="http://schemas.microsoft.com/office/drawing/2012/chart" uri="{723BEF56-08C2-4564-9609-F4CBC75E7E54}">
      <c15:pivotSource>
        <c15:name>[hr_employee_analytics.xlsx]PivotChartTable25</c15:name>
        <c15:fmtId val="22"/>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sz="1600" b="0" i="0" u="none" strike="noStrike" baseline="0"/>
              <a:t>INCOME</a:t>
            </a:r>
            <a:endParaRPr lang="en-US"/>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'Dashboard Final'!$V$23</c:f>
              <c:strCache>
                <c:ptCount val="1"/>
                <c:pt idx="0">
                  <c:v>Income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 Final'!$W$20:$X$20</c:f>
              <c:strCache>
                <c:ptCount val="2"/>
                <c:pt idx="0">
                  <c:v>Leavers</c:v>
                </c:pt>
                <c:pt idx="1">
                  <c:v>Stayers</c:v>
                </c:pt>
              </c:strCache>
            </c:strRef>
          </c:cat>
          <c:val>
            <c:numRef>
              <c:f>'Dashboard Final'!$W$23:$X$23</c:f>
              <c:numCache>
                <c:formatCode>General</c:formatCode>
                <c:ptCount val="2"/>
                <c:pt idx="0">
                  <c:v>45861.523206751051</c:v>
                </c:pt>
                <c:pt idx="1">
                  <c:v>65313.914841849146</c:v>
                </c:pt>
              </c:numCache>
            </c:numRef>
          </c:val>
          <c:extLst>
            <c:ext xmlns:c16="http://schemas.microsoft.com/office/drawing/2014/chart" uri="{C3380CC4-5D6E-409C-BE32-E72D297353CC}">
              <c16:uniqueId val="{00000000-5562-4C69-87AC-A252F4A53236}"/>
            </c:ext>
          </c:extLst>
        </c:ser>
        <c:dLbls>
          <c:showLegendKey val="0"/>
          <c:showVal val="0"/>
          <c:showCatName val="0"/>
          <c:showSerName val="0"/>
          <c:showPercent val="0"/>
          <c:showBubbleSize val="0"/>
        </c:dLbls>
        <c:gapWidth val="150"/>
        <c:overlap val="100"/>
        <c:axId val="1902925311"/>
        <c:axId val="1375040815"/>
      </c:barChart>
      <c:catAx>
        <c:axId val="19029253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75040815"/>
        <c:crosses val="autoZero"/>
        <c:auto val="1"/>
        <c:lblAlgn val="ctr"/>
        <c:lblOffset val="100"/>
        <c:noMultiLvlLbl val="0"/>
      </c:catAx>
      <c:valAx>
        <c:axId val="1375040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02925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id-ID"/>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sz="1600" b="0" i="0" u="none" strike="noStrike" baseline="0"/>
              <a:t>OVERTIME RATE</a:t>
            </a:r>
            <a:endParaRPr lang="id-ID"/>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id-ID"/>
        </a:p>
      </c:txPr>
    </c:title>
    <c:autoTitleDeleted val="0"/>
    <c:plotArea>
      <c:layout/>
      <c:barChart>
        <c:barDir val="col"/>
        <c:grouping val="clustered"/>
        <c:varyColors val="0"/>
        <c:ser>
          <c:idx val="0"/>
          <c:order val="0"/>
          <c:tx>
            <c:strRef>
              <c:f>'Dashboard Final'!$V$24</c:f>
              <c:strCache>
                <c:ptCount val="1"/>
                <c:pt idx="0">
                  <c:v>Overtime Rate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 Final'!$W$20:$X$20</c:f>
              <c:strCache>
                <c:ptCount val="2"/>
                <c:pt idx="0">
                  <c:v>Leavers</c:v>
                </c:pt>
                <c:pt idx="1">
                  <c:v>Stayers</c:v>
                </c:pt>
              </c:strCache>
            </c:strRef>
          </c:cat>
          <c:val>
            <c:numRef>
              <c:f>'Dashboard Final'!$W$24:$X$24</c:f>
              <c:numCache>
                <c:formatCode>0.00%</c:formatCode>
                <c:ptCount val="2"/>
                <c:pt idx="0">
                  <c:v>0.53586497890295359</c:v>
                </c:pt>
                <c:pt idx="1">
                  <c:v>0.23438767234387672</c:v>
                </c:pt>
              </c:numCache>
            </c:numRef>
          </c:val>
          <c:extLst>
            <c:ext xmlns:c16="http://schemas.microsoft.com/office/drawing/2014/chart" uri="{C3380CC4-5D6E-409C-BE32-E72D297353CC}">
              <c16:uniqueId val="{00000000-605A-4D37-8775-B0500A1BCD7E}"/>
            </c:ext>
          </c:extLst>
        </c:ser>
        <c:dLbls>
          <c:showLegendKey val="0"/>
          <c:showVal val="0"/>
          <c:showCatName val="0"/>
          <c:showSerName val="0"/>
          <c:showPercent val="0"/>
          <c:showBubbleSize val="0"/>
        </c:dLbls>
        <c:gapWidth val="100"/>
        <c:overlap val="-24"/>
        <c:axId val="2133689039"/>
        <c:axId val="1375035535"/>
      </c:barChart>
      <c:catAx>
        <c:axId val="21336890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75035535"/>
        <c:crosses val="autoZero"/>
        <c:auto val="1"/>
        <c:lblAlgn val="ctr"/>
        <c:lblOffset val="100"/>
        <c:noMultiLvlLbl val="0"/>
      </c:catAx>
      <c:valAx>
        <c:axId val="13750355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133689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id-ID"/>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sz="1600" b="0" i="0" u="none" strike="noStrike" baseline="0"/>
              <a:t>SATISFACTION SCORE : LEAVERS VS STAYERS</a:t>
            </a:r>
            <a:endParaRPr lang="en-US" sz="1600" b="0" i="0" u="none" strike="noStrike" baseline="0">
              <a:effectLst/>
            </a:endParaRP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 Final'!$W$20</c:f>
              <c:strCache>
                <c:ptCount val="1"/>
                <c:pt idx="0">
                  <c:v>Leavers</c:v>
                </c:pt>
              </c:strCache>
            </c:strRef>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 Final'!$V$25:$V$28</c:f>
              <c:strCache>
                <c:ptCount val="4"/>
                <c:pt idx="0">
                  <c:v>Job Satisfaction</c:v>
                </c:pt>
                <c:pt idx="1">
                  <c:v>Work Life Balance</c:v>
                </c:pt>
                <c:pt idx="2">
                  <c:v>Environment Satisfaction</c:v>
                </c:pt>
                <c:pt idx="3">
                  <c:v>Job Involvement</c:v>
                </c:pt>
              </c:strCache>
            </c:strRef>
          </c:cat>
          <c:val>
            <c:numRef>
              <c:f>'Dashboard Final'!$W$25:$W$28</c:f>
              <c:numCache>
                <c:formatCode>General</c:formatCode>
                <c:ptCount val="4"/>
                <c:pt idx="0">
                  <c:v>2.4683544303797467</c:v>
                </c:pt>
                <c:pt idx="1">
                  <c:v>2.6582278481012658</c:v>
                </c:pt>
                <c:pt idx="2">
                  <c:v>2.4641350210970465</c:v>
                </c:pt>
                <c:pt idx="3">
                  <c:v>2.518987341772152</c:v>
                </c:pt>
              </c:numCache>
            </c:numRef>
          </c:val>
          <c:extLst>
            <c:ext xmlns:c16="http://schemas.microsoft.com/office/drawing/2014/chart" uri="{C3380CC4-5D6E-409C-BE32-E72D297353CC}">
              <c16:uniqueId val="{00000000-5839-4D79-9ED9-96DFE9F195E2}"/>
            </c:ext>
          </c:extLst>
        </c:ser>
        <c:ser>
          <c:idx val="1"/>
          <c:order val="1"/>
          <c:tx>
            <c:strRef>
              <c:f>'Dashboard Final'!$X$20</c:f>
              <c:strCache>
                <c:ptCount val="1"/>
                <c:pt idx="0">
                  <c:v>Stayers</c:v>
                </c:pt>
              </c:strCache>
            </c:strRef>
          </c:tx>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 Final'!$V$25:$V$28</c:f>
              <c:strCache>
                <c:ptCount val="4"/>
                <c:pt idx="0">
                  <c:v>Job Satisfaction</c:v>
                </c:pt>
                <c:pt idx="1">
                  <c:v>Work Life Balance</c:v>
                </c:pt>
                <c:pt idx="2">
                  <c:v>Environment Satisfaction</c:v>
                </c:pt>
                <c:pt idx="3">
                  <c:v>Job Involvement</c:v>
                </c:pt>
              </c:strCache>
            </c:strRef>
          </c:cat>
          <c:val>
            <c:numRef>
              <c:f>'Dashboard Final'!$X$25:$X$28</c:f>
              <c:numCache>
                <c:formatCode>General</c:formatCode>
                <c:ptCount val="4"/>
                <c:pt idx="0">
                  <c:v>2.778588807785888</c:v>
                </c:pt>
                <c:pt idx="1">
                  <c:v>2.781021897810219</c:v>
                </c:pt>
                <c:pt idx="2">
                  <c:v>2.7712895377128954</c:v>
                </c:pt>
                <c:pt idx="3">
                  <c:v>2.7704785077047851</c:v>
                </c:pt>
              </c:numCache>
            </c:numRef>
          </c:val>
          <c:extLst>
            <c:ext xmlns:c16="http://schemas.microsoft.com/office/drawing/2014/chart" uri="{C3380CC4-5D6E-409C-BE32-E72D297353CC}">
              <c16:uniqueId val="{00000001-5839-4D79-9ED9-96DFE9F195E2}"/>
            </c:ext>
          </c:extLst>
        </c:ser>
        <c:dLbls>
          <c:showLegendKey val="0"/>
          <c:showVal val="0"/>
          <c:showCatName val="0"/>
          <c:showSerName val="0"/>
          <c:showPercent val="0"/>
          <c:showBubbleSize val="0"/>
        </c:dLbls>
        <c:gapWidth val="150"/>
        <c:axId val="1935407471"/>
        <c:axId val="1374989935"/>
      </c:barChart>
      <c:catAx>
        <c:axId val="193540747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74989935"/>
        <c:crosses val="autoZero"/>
        <c:auto val="1"/>
        <c:lblAlgn val="ctr"/>
        <c:lblOffset val="100"/>
        <c:noMultiLvlLbl val="0"/>
      </c:catAx>
      <c:valAx>
        <c:axId val="137498993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id-ID" sz="900" b="0" i="0" u="none" strike="noStrike" baseline="0">
                    <a:effectLst/>
                  </a:rPr>
                  <a:t>Score (1 = Low, 4 = Very High)</a:t>
                </a:r>
                <a:endParaRPr lang="id-ID"/>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3540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id-ID"/>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colors13.xml><?xml version="1.0" encoding="utf-8"?>
<cs:colorStyle xmlns:cs="http://schemas.microsoft.com/office/drawing/2012/chartStyle" xmlns:a="http://schemas.openxmlformats.org/drawingml/2006/main" meth="withinLinearReversed" id="26">
  <a:schemeClr val="accent6"/>
</cs:colorStyle>
</file>

<file path=xl/charts/colors14.xml><?xml version="1.0" encoding="utf-8"?>
<cs:colorStyle xmlns:cs="http://schemas.microsoft.com/office/drawing/2012/chartStyle" xmlns:a="http://schemas.openxmlformats.org/drawingml/2006/main" meth="withinLinearReversed" id="26">
  <a:schemeClr val="accent6"/>
</cs:colorStyle>
</file>

<file path=xl/charts/colors15.xml><?xml version="1.0" encoding="utf-8"?>
<cs:colorStyle xmlns:cs="http://schemas.microsoft.com/office/drawing/2012/chartStyle" xmlns:a="http://schemas.openxmlformats.org/drawingml/2006/main" meth="withinLinearReversed" id="26">
  <a:schemeClr val="accent6"/>
</cs:colorStyle>
</file>

<file path=xl/charts/colors1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5.png"/><Relationship Id="rId18" Type="http://schemas.openxmlformats.org/officeDocument/2006/relationships/image" Target="../media/image10.sv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4.svg"/><Relationship Id="rId17" Type="http://schemas.openxmlformats.org/officeDocument/2006/relationships/image" Target="../media/image9.png"/><Relationship Id="rId2" Type="http://schemas.openxmlformats.org/officeDocument/2006/relationships/chart" Target="../charts/chart2.xml"/><Relationship Id="rId16" Type="http://schemas.openxmlformats.org/officeDocument/2006/relationships/image" Target="../media/image8.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5" Type="http://schemas.openxmlformats.org/officeDocument/2006/relationships/chart" Target="../charts/chart5.xml"/><Relationship Id="rId15" Type="http://schemas.openxmlformats.org/officeDocument/2006/relationships/image" Target="../media/image7.png"/><Relationship Id="rId10" Type="http://schemas.openxmlformats.org/officeDocument/2006/relationships/image" Target="../media/image2.svg"/><Relationship Id="rId4" Type="http://schemas.openxmlformats.org/officeDocument/2006/relationships/chart" Target="../charts/chart4.xml"/><Relationship Id="rId9" Type="http://schemas.openxmlformats.org/officeDocument/2006/relationships/image" Target="../media/image1.png"/><Relationship Id="rId14" Type="http://schemas.openxmlformats.org/officeDocument/2006/relationships/image" Target="../media/image6.svg"/></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3083</xdr:colOff>
      <xdr:row>14</xdr:row>
      <xdr:rowOff>0</xdr:rowOff>
    </xdr:from>
    <xdr:to>
      <xdr:col>6</xdr:col>
      <xdr:colOff>397495</xdr:colOff>
      <xdr:row>17</xdr:row>
      <xdr:rowOff>162558</xdr:rowOff>
    </xdr:to>
    <xdr:sp macro="" textlink="">
      <xdr:nvSpPr>
        <xdr:cNvPr id="2" name="Rectangle: Rounded Corners 1">
          <a:extLst>
            <a:ext uri="{FF2B5EF4-FFF2-40B4-BE49-F238E27FC236}">
              <a16:creationId xmlns:a16="http://schemas.microsoft.com/office/drawing/2014/main" id="{F48A331D-98CC-4D36-887F-932A3B9CD2C8}"/>
            </a:ext>
          </a:extLst>
        </xdr:cNvPr>
        <xdr:cNvSpPr/>
      </xdr:nvSpPr>
      <xdr:spPr>
        <a:xfrm>
          <a:off x="608201" y="2510118"/>
          <a:ext cx="3420000" cy="700440"/>
        </a:xfrm>
        <a:prstGeom prst="roundRect">
          <a:avLst/>
        </a:prstGeom>
        <a:solidFill>
          <a:schemeClr val="accent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300"/>
            <a:t>                       TOTAL</a:t>
          </a:r>
          <a:r>
            <a:rPr lang="en-US" sz="1300" baseline="0"/>
            <a:t> EMPLOYEES</a:t>
          </a:r>
          <a:endParaRPr lang="id-ID" sz="1300"/>
        </a:p>
      </xdr:txBody>
    </xdr:sp>
    <xdr:clientData/>
  </xdr:twoCellAnchor>
  <xdr:twoCellAnchor>
    <xdr:from>
      <xdr:col>1</xdr:col>
      <xdr:colOff>1</xdr:colOff>
      <xdr:row>19</xdr:row>
      <xdr:rowOff>0</xdr:rowOff>
    </xdr:from>
    <xdr:to>
      <xdr:col>8</xdr:col>
      <xdr:colOff>525781</xdr:colOff>
      <xdr:row>33</xdr:row>
      <xdr:rowOff>57295</xdr:rowOff>
    </xdr:to>
    <xdr:graphicFrame macro="">
      <xdr:nvGraphicFramePr>
        <xdr:cNvPr id="6" name="Chart 5">
          <a:extLst>
            <a:ext uri="{FF2B5EF4-FFF2-40B4-BE49-F238E27FC236}">
              <a16:creationId xmlns:a16="http://schemas.microsoft.com/office/drawing/2014/main" id="{21A5DC74-4263-44FD-B8B5-711A1C288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613316</xdr:colOff>
      <xdr:row>4</xdr:row>
      <xdr:rowOff>0</xdr:rowOff>
    </xdr:from>
    <xdr:to>
      <xdr:col>13</xdr:col>
      <xdr:colOff>347579</xdr:colOff>
      <xdr:row>7</xdr:row>
      <xdr:rowOff>54439</xdr:rowOff>
    </xdr:to>
    <mc:AlternateContent xmlns:mc="http://schemas.openxmlformats.org/markup-compatibility/2006" xmlns:a14="http://schemas.microsoft.com/office/drawing/2010/main">
      <mc:Choice Requires="a14">
        <xdr:graphicFrame macro="">
          <xdr:nvGraphicFramePr>
            <xdr:cNvPr id="14" name="Department 1">
              <a:extLst>
                <a:ext uri="{FF2B5EF4-FFF2-40B4-BE49-F238E27FC236}">
                  <a16:creationId xmlns:a16="http://schemas.microsoft.com/office/drawing/2014/main" id="{4F389DDF-8E77-4EF1-B076-8FFD8A1CE572}"/>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613316" y="717176"/>
              <a:ext cx="7600792" cy="592322"/>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481263</xdr:colOff>
      <xdr:row>4</xdr:row>
      <xdr:rowOff>0</xdr:rowOff>
    </xdr:from>
    <xdr:to>
      <xdr:col>24</xdr:col>
      <xdr:colOff>588209</xdr:colOff>
      <xdr:row>7</xdr:row>
      <xdr:rowOff>55756</xdr:rowOff>
    </xdr:to>
    <mc:AlternateContent xmlns:mc="http://schemas.openxmlformats.org/markup-compatibility/2006" xmlns:a14="http://schemas.microsoft.com/office/drawing/2010/main">
      <mc:Choice Requires="a14">
        <xdr:graphicFrame macro="">
          <xdr:nvGraphicFramePr>
            <xdr:cNvPr id="15" name="MaritalStatus 1">
              <a:extLst>
                <a:ext uri="{FF2B5EF4-FFF2-40B4-BE49-F238E27FC236}">
                  <a16:creationId xmlns:a16="http://schemas.microsoft.com/office/drawing/2014/main" id="{DE2BC0B0-8CF7-47A1-A7E9-3424A2AE5685}"/>
                </a:ext>
              </a:extLst>
            </xdr:cNvPr>
            <xdr:cNvGraphicFramePr/>
          </xdr:nvGraphicFramePr>
          <xdr:xfrm>
            <a:off x="0" y="0"/>
            <a:ext cx="0" cy="0"/>
          </xdr:xfrm>
          <a:graphic>
            <a:graphicData uri="http://schemas.microsoft.com/office/drawing/2010/slicer">
              <sle:slicer xmlns:sle="http://schemas.microsoft.com/office/drawing/2010/slicer" name="MaritalStatus 1"/>
            </a:graphicData>
          </a:graphic>
        </xdr:graphicFrame>
      </mc:Choice>
      <mc:Fallback xmlns="">
        <xdr:sp macro="" textlink="">
          <xdr:nvSpPr>
            <xdr:cNvPr id="0" name=""/>
            <xdr:cNvSpPr>
              <a:spLocks noTextEdit="1"/>
            </xdr:cNvSpPr>
          </xdr:nvSpPr>
          <xdr:spPr>
            <a:xfrm>
              <a:off x="8347792" y="717176"/>
              <a:ext cx="6763241" cy="593639"/>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8</xdr:row>
      <xdr:rowOff>0</xdr:rowOff>
    </xdr:from>
    <xdr:to>
      <xdr:col>6</xdr:col>
      <xdr:colOff>454527</xdr:colOff>
      <xdr:row>13</xdr:row>
      <xdr:rowOff>9292</xdr:rowOff>
    </xdr:to>
    <mc:AlternateContent xmlns:mc="http://schemas.openxmlformats.org/markup-compatibility/2006" xmlns:a14="http://schemas.microsoft.com/office/drawing/2010/main">
      <mc:Choice Requires="a14">
        <xdr:graphicFrame macro="">
          <xdr:nvGraphicFramePr>
            <xdr:cNvPr id="16" name="Gender 1">
              <a:extLst>
                <a:ext uri="{FF2B5EF4-FFF2-40B4-BE49-F238E27FC236}">
                  <a16:creationId xmlns:a16="http://schemas.microsoft.com/office/drawing/2014/main" id="{B6430AA8-5092-468D-B62D-C11E8321F91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05118" y="1434353"/>
              <a:ext cx="3480115" cy="905763"/>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26736</xdr:colOff>
      <xdr:row>8</xdr:row>
      <xdr:rowOff>0</xdr:rowOff>
    </xdr:from>
    <xdr:to>
      <xdr:col>24</xdr:col>
      <xdr:colOff>548105</xdr:colOff>
      <xdr:row>13</xdr:row>
      <xdr:rowOff>0</xdr:rowOff>
    </xdr:to>
    <mc:AlternateContent xmlns:mc="http://schemas.openxmlformats.org/markup-compatibility/2006" xmlns:a14="http://schemas.microsoft.com/office/drawing/2010/main">
      <mc:Choice Requires="a14">
        <xdr:graphicFrame macro="">
          <xdr:nvGraphicFramePr>
            <xdr:cNvPr id="17" name="JobRole 1">
              <a:extLst>
                <a:ext uri="{FF2B5EF4-FFF2-40B4-BE49-F238E27FC236}">
                  <a16:creationId xmlns:a16="http://schemas.microsoft.com/office/drawing/2014/main" id="{202AB60E-4A5B-4D3D-82AF-E4737D6EE451}"/>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4262560" y="1434353"/>
              <a:ext cx="10808369" cy="896471"/>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515470</xdr:colOff>
      <xdr:row>0</xdr:row>
      <xdr:rowOff>102220</xdr:rowOff>
    </xdr:from>
    <xdr:to>
      <xdr:col>25</xdr:col>
      <xdr:colOff>112058</xdr:colOff>
      <xdr:row>3</xdr:row>
      <xdr:rowOff>74341</xdr:rowOff>
    </xdr:to>
    <xdr:sp macro="" textlink="">
      <xdr:nvSpPr>
        <xdr:cNvPr id="18" name="Rectangle: Rounded Corners 17">
          <a:extLst>
            <a:ext uri="{FF2B5EF4-FFF2-40B4-BE49-F238E27FC236}">
              <a16:creationId xmlns:a16="http://schemas.microsoft.com/office/drawing/2014/main" id="{F52E5F58-FDA5-424A-8DEE-F9D2E24B76C9}"/>
            </a:ext>
          </a:extLst>
        </xdr:cNvPr>
        <xdr:cNvSpPr/>
      </xdr:nvSpPr>
      <xdr:spPr>
        <a:xfrm>
          <a:off x="515470" y="102220"/>
          <a:ext cx="14724529" cy="510003"/>
        </a:xfrm>
        <a:prstGeom prst="roundRect">
          <a:avLst/>
        </a:prstGeom>
        <a:solidFill>
          <a:schemeClr val="accent6">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HR</a:t>
          </a:r>
          <a:r>
            <a:rPr lang="en-US" sz="2800" b="1" baseline="0"/>
            <a:t> ATTRITION DASHBOARD</a:t>
          </a:r>
          <a:endParaRPr lang="id-ID" sz="2800" b="1"/>
        </a:p>
      </xdr:txBody>
    </xdr:sp>
    <xdr:clientData/>
  </xdr:twoCellAnchor>
  <xdr:twoCellAnchor>
    <xdr:from>
      <xdr:col>2</xdr:col>
      <xdr:colOff>397696</xdr:colOff>
      <xdr:row>15</xdr:row>
      <xdr:rowOff>116633</xdr:rowOff>
    </xdr:from>
    <xdr:to>
      <xdr:col>6</xdr:col>
      <xdr:colOff>317225</xdr:colOff>
      <xdr:row>17</xdr:row>
      <xdr:rowOff>85531</xdr:rowOff>
    </xdr:to>
    <xdr:sp macro="" textlink="$B$72">
      <xdr:nvSpPr>
        <xdr:cNvPr id="19" name="TextBox 18">
          <a:extLst>
            <a:ext uri="{FF2B5EF4-FFF2-40B4-BE49-F238E27FC236}">
              <a16:creationId xmlns:a16="http://schemas.microsoft.com/office/drawing/2014/main" id="{A9909D06-28C1-40BD-875F-26FA3A0B2E3C}"/>
            </a:ext>
          </a:extLst>
        </xdr:cNvPr>
        <xdr:cNvSpPr txBox="1"/>
      </xdr:nvSpPr>
      <xdr:spPr>
        <a:xfrm>
          <a:off x="1607931" y="2806045"/>
          <a:ext cx="2340000" cy="32748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CCE4B15-317A-4F95-84A9-E3436534877C}" type="TxLink">
            <a:rPr lang="en-US" sz="1800" b="1" i="0" u="none" strike="noStrike">
              <a:solidFill>
                <a:schemeClr val="accent6"/>
              </a:solidFill>
              <a:latin typeface="Calibri"/>
              <a:ea typeface="Calibri"/>
              <a:cs typeface="Calibri"/>
            </a:rPr>
            <a:pPr/>
            <a:t>1470</a:t>
          </a:fld>
          <a:endParaRPr lang="id-ID" sz="1800">
            <a:solidFill>
              <a:schemeClr val="accent6"/>
            </a:solidFill>
          </a:endParaRPr>
        </a:p>
      </xdr:txBody>
    </xdr:sp>
    <xdr:clientData/>
  </xdr:twoCellAnchor>
  <xdr:twoCellAnchor>
    <xdr:from>
      <xdr:col>1</xdr:col>
      <xdr:colOff>0</xdr:colOff>
      <xdr:row>34</xdr:row>
      <xdr:rowOff>0</xdr:rowOff>
    </xdr:from>
    <xdr:to>
      <xdr:col>8</xdr:col>
      <xdr:colOff>531272</xdr:colOff>
      <xdr:row>48</xdr:row>
      <xdr:rowOff>57295</xdr:rowOff>
    </xdr:to>
    <xdr:graphicFrame macro="">
      <xdr:nvGraphicFramePr>
        <xdr:cNvPr id="32" name="Chart 31">
          <a:extLst>
            <a:ext uri="{FF2B5EF4-FFF2-40B4-BE49-F238E27FC236}">
              <a16:creationId xmlns:a16="http://schemas.microsoft.com/office/drawing/2014/main" id="{6FDA4D83-B1EB-46AD-A173-C23A1F781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22412</xdr:colOff>
      <xdr:row>19</xdr:row>
      <xdr:rowOff>0</xdr:rowOff>
    </xdr:from>
    <xdr:to>
      <xdr:col>12</xdr:col>
      <xdr:colOff>498110</xdr:colOff>
      <xdr:row>33</xdr:row>
      <xdr:rowOff>57295</xdr:rowOff>
    </xdr:to>
    <xdr:graphicFrame macro="">
      <xdr:nvGraphicFramePr>
        <xdr:cNvPr id="43" name="Chart 42">
          <a:extLst>
            <a:ext uri="{FF2B5EF4-FFF2-40B4-BE49-F238E27FC236}">
              <a16:creationId xmlns:a16="http://schemas.microsoft.com/office/drawing/2014/main" id="{7FFB17FC-6506-4A34-BBD7-83C89E23D4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0</xdr:colOff>
      <xdr:row>19</xdr:row>
      <xdr:rowOff>0</xdr:rowOff>
    </xdr:from>
    <xdr:to>
      <xdr:col>24</xdr:col>
      <xdr:colOff>531272</xdr:colOff>
      <xdr:row>33</xdr:row>
      <xdr:rowOff>57295</xdr:rowOff>
    </xdr:to>
    <xdr:graphicFrame macro="">
      <xdr:nvGraphicFramePr>
        <xdr:cNvPr id="47" name="Chart 46">
          <a:extLst>
            <a:ext uri="{FF2B5EF4-FFF2-40B4-BE49-F238E27FC236}">
              <a16:creationId xmlns:a16="http://schemas.microsoft.com/office/drawing/2014/main" id="{5BE02EB4-2480-4C6A-8AA0-9E0A359F4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0</xdr:colOff>
      <xdr:row>34</xdr:row>
      <xdr:rowOff>0</xdr:rowOff>
    </xdr:from>
    <xdr:to>
      <xdr:col>24</xdr:col>
      <xdr:colOff>531272</xdr:colOff>
      <xdr:row>48</xdr:row>
      <xdr:rowOff>57294</xdr:rowOff>
    </xdr:to>
    <xdr:graphicFrame macro="">
      <xdr:nvGraphicFramePr>
        <xdr:cNvPr id="49" name="Chart 48">
          <a:extLst>
            <a:ext uri="{FF2B5EF4-FFF2-40B4-BE49-F238E27FC236}">
              <a16:creationId xmlns:a16="http://schemas.microsoft.com/office/drawing/2014/main" id="{FB51E66A-5537-441C-B83E-DB21A15F73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134470</xdr:colOff>
      <xdr:row>14</xdr:row>
      <xdr:rowOff>0</xdr:rowOff>
    </xdr:from>
    <xdr:to>
      <xdr:col>24</xdr:col>
      <xdr:colOff>528881</xdr:colOff>
      <xdr:row>17</xdr:row>
      <xdr:rowOff>162558</xdr:rowOff>
    </xdr:to>
    <xdr:sp macro="" textlink="">
      <xdr:nvSpPr>
        <xdr:cNvPr id="50" name="Rectangle: Rounded Corners 49">
          <a:extLst>
            <a:ext uri="{FF2B5EF4-FFF2-40B4-BE49-F238E27FC236}">
              <a16:creationId xmlns:a16="http://schemas.microsoft.com/office/drawing/2014/main" id="{8162540E-A7E5-4E44-A9AB-F17FF0C894F7}"/>
            </a:ext>
          </a:extLst>
        </xdr:cNvPr>
        <xdr:cNvSpPr/>
      </xdr:nvSpPr>
      <xdr:spPr>
        <a:xfrm>
          <a:off x="11631705" y="2510118"/>
          <a:ext cx="3420000" cy="700440"/>
        </a:xfrm>
        <a:prstGeom prst="roundRect">
          <a:avLst/>
        </a:prstGeom>
        <a:solidFill>
          <a:schemeClr val="accent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300"/>
            <a:t>                       OVERTIME RATE (LEAVERS)</a:t>
          </a:r>
          <a:endParaRPr lang="id-ID" sz="1300"/>
        </a:p>
      </xdr:txBody>
    </xdr:sp>
    <xdr:clientData/>
  </xdr:twoCellAnchor>
  <xdr:twoCellAnchor>
    <xdr:from>
      <xdr:col>20</xdr:col>
      <xdr:colOff>540874</xdr:colOff>
      <xdr:row>15</xdr:row>
      <xdr:rowOff>122853</xdr:rowOff>
    </xdr:from>
    <xdr:to>
      <xdr:col>24</xdr:col>
      <xdr:colOff>460403</xdr:colOff>
      <xdr:row>17</xdr:row>
      <xdr:rowOff>91751</xdr:rowOff>
    </xdr:to>
    <xdr:sp macro="" textlink="$H$72">
      <xdr:nvSpPr>
        <xdr:cNvPr id="51" name="TextBox 50">
          <a:extLst>
            <a:ext uri="{FF2B5EF4-FFF2-40B4-BE49-F238E27FC236}">
              <a16:creationId xmlns:a16="http://schemas.microsoft.com/office/drawing/2014/main" id="{8CA8BFAB-7AE8-49CE-83E5-6B3070901D33}"/>
            </a:ext>
          </a:extLst>
        </xdr:cNvPr>
        <xdr:cNvSpPr txBox="1"/>
      </xdr:nvSpPr>
      <xdr:spPr>
        <a:xfrm>
          <a:off x="12643227" y="2812265"/>
          <a:ext cx="2340000" cy="32748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6DEA2F-B4ED-4ACB-A404-A42283867F94}" type="TxLink">
            <a:rPr lang="en-US" sz="1800" b="1" i="0" u="none" strike="noStrike">
              <a:solidFill>
                <a:schemeClr val="accent6"/>
              </a:solidFill>
              <a:latin typeface="Calibri"/>
              <a:ea typeface="Calibri"/>
              <a:cs typeface="Calibri"/>
            </a:rPr>
            <a:pPr/>
            <a:t>53,59%</a:t>
          </a:fld>
          <a:endParaRPr lang="id-ID" sz="1800">
            <a:solidFill>
              <a:schemeClr val="accent6"/>
            </a:solidFill>
          </a:endParaRPr>
        </a:p>
      </xdr:txBody>
    </xdr:sp>
    <xdr:clientData/>
  </xdr:twoCellAnchor>
  <xdr:twoCellAnchor>
    <xdr:from>
      <xdr:col>13</xdr:col>
      <xdr:colOff>112060</xdr:colOff>
      <xdr:row>14</xdr:row>
      <xdr:rowOff>0</xdr:rowOff>
    </xdr:from>
    <xdr:to>
      <xdr:col>18</xdr:col>
      <xdr:colOff>506471</xdr:colOff>
      <xdr:row>17</xdr:row>
      <xdr:rowOff>162558</xdr:rowOff>
    </xdr:to>
    <xdr:sp macro="" textlink="">
      <xdr:nvSpPr>
        <xdr:cNvPr id="52" name="Rectangle: Rounded Corners 51">
          <a:extLst>
            <a:ext uri="{FF2B5EF4-FFF2-40B4-BE49-F238E27FC236}">
              <a16:creationId xmlns:a16="http://schemas.microsoft.com/office/drawing/2014/main" id="{38EB021D-39BC-436C-893B-4697E5989132}"/>
            </a:ext>
          </a:extLst>
        </xdr:cNvPr>
        <xdr:cNvSpPr/>
      </xdr:nvSpPr>
      <xdr:spPr>
        <a:xfrm>
          <a:off x="7978589" y="2510118"/>
          <a:ext cx="3420000" cy="700440"/>
        </a:xfrm>
        <a:prstGeom prst="roundRect">
          <a:avLst/>
        </a:prstGeom>
        <a:solidFill>
          <a:schemeClr val="accent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300"/>
            <a:t>                       ATTRITION RATE</a:t>
          </a:r>
          <a:endParaRPr lang="id-ID" sz="1300"/>
        </a:p>
      </xdr:txBody>
    </xdr:sp>
    <xdr:clientData/>
  </xdr:twoCellAnchor>
  <xdr:twoCellAnchor>
    <xdr:from>
      <xdr:col>14</xdr:col>
      <xdr:colOff>513332</xdr:colOff>
      <xdr:row>15</xdr:row>
      <xdr:rowOff>125964</xdr:rowOff>
    </xdr:from>
    <xdr:to>
      <xdr:col>18</xdr:col>
      <xdr:colOff>432861</xdr:colOff>
      <xdr:row>17</xdr:row>
      <xdr:rowOff>94862</xdr:rowOff>
    </xdr:to>
    <xdr:sp macro="" textlink="$F$72">
      <xdr:nvSpPr>
        <xdr:cNvPr id="53" name="TextBox 52">
          <a:extLst>
            <a:ext uri="{FF2B5EF4-FFF2-40B4-BE49-F238E27FC236}">
              <a16:creationId xmlns:a16="http://schemas.microsoft.com/office/drawing/2014/main" id="{7AE4E8B5-3CD1-4796-85CB-083F87489229}"/>
            </a:ext>
          </a:extLst>
        </xdr:cNvPr>
        <xdr:cNvSpPr txBox="1"/>
      </xdr:nvSpPr>
      <xdr:spPr>
        <a:xfrm>
          <a:off x="8984979" y="2815376"/>
          <a:ext cx="2340000" cy="32748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A5B891-E827-474C-A1FF-F6EBAF140416}" type="TxLink">
            <a:rPr lang="en-US" sz="1800" b="1" i="0" u="none" strike="noStrike">
              <a:solidFill>
                <a:schemeClr val="accent6"/>
              </a:solidFill>
              <a:latin typeface="Calibri"/>
              <a:ea typeface="Calibri"/>
              <a:cs typeface="Calibri"/>
            </a:rPr>
            <a:pPr/>
            <a:t>16,12%</a:t>
          </a:fld>
          <a:endParaRPr lang="id-ID" sz="1800">
            <a:solidFill>
              <a:schemeClr val="accent6"/>
            </a:solidFill>
          </a:endParaRPr>
        </a:p>
      </xdr:txBody>
    </xdr:sp>
    <xdr:clientData/>
  </xdr:twoCellAnchor>
  <xdr:twoCellAnchor>
    <xdr:from>
      <xdr:col>7</xdr:col>
      <xdr:colOff>44814</xdr:colOff>
      <xdr:row>14</xdr:row>
      <xdr:rowOff>0</xdr:rowOff>
    </xdr:from>
    <xdr:to>
      <xdr:col>12</xdr:col>
      <xdr:colOff>439226</xdr:colOff>
      <xdr:row>17</xdr:row>
      <xdr:rowOff>162558</xdr:rowOff>
    </xdr:to>
    <xdr:sp macro="" textlink="">
      <xdr:nvSpPr>
        <xdr:cNvPr id="54" name="Rectangle: Rounded Corners 53">
          <a:extLst>
            <a:ext uri="{FF2B5EF4-FFF2-40B4-BE49-F238E27FC236}">
              <a16:creationId xmlns:a16="http://schemas.microsoft.com/office/drawing/2014/main" id="{FABC9AB3-A877-4AFE-AC70-885AE94A897C}"/>
            </a:ext>
          </a:extLst>
        </xdr:cNvPr>
        <xdr:cNvSpPr/>
      </xdr:nvSpPr>
      <xdr:spPr>
        <a:xfrm>
          <a:off x="4280638" y="2510118"/>
          <a:ext cx="3420000" cy="700440"/>
        </a:xfrm>
        <a:prstGeom prst="roundRect">
          <a:avLst/>
        </a:prstGeom>
        <a:solidFill>
          <a:schemeClr val="accent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300"/>
            <a:t>                       ATTRITION COUNT</a:t>
          </a:r>
          <a:endParaRPr lang="id-ID" sz="1300"/>
        </a:p>
      </xdr:txBody>
    </xdr:sp>
    <xdr:clientData/>
  </xdr:twoCellAnchor>
  <xdr:twoCellAnchor>
    <xdr:from>
      <xdr:col>8</xdr:col>
      <xdr:colOff>440645</xdr:colOff>
      <xdr:row>15</xdr:row>
      <xdr:rowOff>121299</xdr:rowOff>
    </xdr:from>
    <xdr:to>
      <xdr:col>12</xdr:col>
      <xdr:colOff>360174</xdr:colOff>
      <xdr:row>17</xdr:row>
      <xdr:rowOff>90197</xdr:rowOff>
    </xdr:to>
    <xdr:sp macro="" textlink="$D$72">
      <xdr:nvSpPr>
        <xdr:cNvPr id="55" name="TextBox 54">
          <a:extLst>
            <a:ext uri="{FF2B5EF4-FFF2-40B4-BE49-F238E27FC236}">
              <a16:creationId xmlns:a16="http://schemas.microsoft.com/office/drawing/2014/main" id="{586D6374-525E-48B9-A66F-CECF3DAF236F}"/>
            </a:ext>
          </a:extLst>
        </xdr:cNvPr>
        <xdr:cNvSpPr txBox="1"/>
      </xdr:nvSpPr>
      <xdr:spPr>
        <a:xfrm>
          <a:off x="5281586" y="2810711"/>
          <a:ext cx="2340000" cy="32748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8C58C5-AFEF-49F4-BF5B-E134CE552A48}" type="TxLink">
            <a:rPr lang="en-US" sz="1800" b="1" i="0" u="none" strike="noStrike">
              <a:solidFill>
                <a:schemeClr val="accent6"/>
              </a:solidFill>
              <a:latin typeface="Calibri"/>
              <a:ea typeface="Calibri"/>
              <a:cs typeface="Calibri"/>
            </a:rPr>
            <a:pPr/>
            <a:t>237</a:t>
          </a:fld>
          <a:endParaRPr lang="id-ID" sz="1800">
            <a:solidFill>
              <a:schemeClr val="accent6"/>
            </a:solidFill>
          </a:endParaRPr>
        </a:p>
      </xdr:txBody>
    </xdr:sp>
    <xdr:clientData/>
  </xdr:twoCellAnchor>
  <xdr:twoCellAnchor>
    <xdr:from>
      <xdr:col>9</xdr:col>
      <xdr:colOff>22412</xdr:colOff>
      <xdr:row>34</xdr:row>
      <xdr:rowOff>0</xdr:rowOff>
    </xdr:from>
    <xdr:to>
      <xdr:col>12</xdr:col>
      <xdr:colOff>498110</xdr:colOff>
      <xdr:row>48</xdr:row>
      <xdr:rowOff>57294</xdr:rowOff>
    </xdr:to>
    <xdr:graphicFrame macro="">
      <xdr:nvGraphicFramePr>
        <xdr:cNvPr id="56" name="Chart 55">
          <a:extLst>
            <a:ext uri="{FF2B5EF4-FFF2-40B4-BE49-F238E27FC236}">
              <a16:creationId xmlns:a16="http://schemas.microsoft.com/office/drawing/2014/main" id="{48376990-E9CA-4818-A74D-62380CDCC6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0</xdr:colOff>
      <xdr:row>34</xdr:row>
      <xdr:rowOff>0</xdr:rowOff>
    </xdr:from>
    <xdr:to>
      <xdr:col>16</xdr:col>
      <xdr:colOff>479682</xdr:colOff>
      <xdr:row>48</xdr:row>
      <xdr:rowOff>57294</xdr:rowOff>
    </xdr:to>
    <xdr:graphicFrame macro="">
      <xdr:nvGraphicFramePr>
        <xdr:cNvPr id="57" name="Chart 56">
          <a:extLst>
            <a:ext uri="{FF2B5EF4-FFF2-40B4-BE49-F238E27FC236}">
              <a16:creationId xmlns:a16="http://schemas.microsoft.com/office/drawing/2014/main" id="{89271333-0842-4FC2-83F4-EFD00BBF4A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0</xdr:colOff>
      <xdr:row>19</xdr:row>
      <xdr:rowOff>0</xdr:rowOff>
    </xdr:from>
    <xdr:to>
      <xdr:col>16</xdr:col>
      <xdr:colOff>479682</xdr:colOff>
      <xdr:row>33</xdr:row>
      <xdr:rowOff>57295</xdr:rowOff>
    </xdr:to>
    <xdr:graphicFrame macro="">
      <xdr:nvGraphicFramePr>
        <xdr:cNvPr id="58" name="Chart 57">
          <a:extLst>
            <a:ext uri="{FF2B5EF4-FFF2-40B4-BE49-F238E27FC236}">
              <a16:creationId xmlns:a16="http://schemas.microsoft.com/office/drawing/2014/main" id="{1484AC7B-8751-430E-BC6C-ACE4047A6E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56029</xdr:colOff>
      <xdr:row>13</xdr:row>
      <xdr:rowOff>112058</xdr:rowOff>
    </xdr:from>
    <xdr:to>
      <xdr:col>2</xdr:col>
      <xdr:colOff>365312</xdr:colOff>
      <xdr:row>18</xdr:row>
      <xdr:rowOff>129988</xdr:rowOff>
    </xdr:to>
    <xdr:pic>
      <xdr:nvPicPr>
        <xdr:cNvPr id="60" name="Graphic 59" descr="Users">
          <a:extLst>
            <a:ext uri="{FF2B5EF4-FFF2-40B4-BE49-F238E27FC236}">
              <a16:creationId xmlns:a16="http://schemas.microsoft.com/office/drawing/2014/main" id="{1E49D62E-0052-284B-680D-AF176EE8B4D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61147" y="2442882"/>
          <a:ext cx="914400" cy="914400"/>
        </a:xfrm>
        <a:prstGeom prst="rect">
          <a:avLst/>
        </a:prstGeom>
      </xdr:spPr>
    </xdr:pic>
    <xdr:clientData/>
  </xdr:twoCellAnchor>
  <xdr:twoCellAnchor editAs="oneCell">
    <xdr:from>
      <xdr:col>7</xdr:col>
      <xdr:colOff>11204</xdr:colOff>
      <xdr:row>13</xdr:row>
      <xdr:rowOff>123265</xdr:rowOff>
    </xdr:from>
    <xdr:to>
      <xdr:col>8</xdr:col>
      <xdr:colOff>212912</xdr:colOff>
      <xdr:row>18</xdr:row>
      <xdr:rowOff>33620</xdr:rowOff>
    </xdr:to>
    <xdr:pic>
      <xdr:nvPicPr>
        <xdr:cNvPr id="62" name="Graphic 61" descr="User">
          <a:extLst>
            <a:ext uri="{FF2B5EF4-FFF2-40B4-BE49-F238E27FC236}">
              <a16:creationId xmlns:a16="http://schemas.microsoft.com/office/drawing/2014/main" id="{EBEF5371-B2E3-3CC4-D5D6-CE56B933CAD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247028" y="2454089"/>
          <a:ext cx="806825" cy="806825"/>
        </a:xfrm>
        <a:prstGeom prst="rect">
          <a:avLst/>
        </a:prstGeom>
      </xdr:spPr>
    </xdr:pic>
    <xdr:clientData/>
  </xdr:twoCellAnchor>
  <xdr:twoCellAnchor editAs="oneCell">
    <xdr:from>
      <xdr:col>13</xdr:col>
      <xdr:colOff>228441</xdr:colOff>
      <xdr:row>13</xdr:row>
      <xdr:rowOff>149997</xdr:rowOff>
    </xdr:from>
    <xdr:to>
      <xdr:col>14</xdr:col>
      <xdr:colOff>403412</xdr:colOff>
      <xdr:row>18</xdr:row>
      <xdr:rowOff>33616</xdr:rowOff>
    </xdr:to>
    <xdr:pic>
      <xdr:nvPicPr>
        <xdr:cNvPr id="64" name="Graphic 63" descr="Downward trend">
          <a:extLst>
            <a:ext uri="{FF2B5EF4-FFF2-40B4-BE49-F238E27FC236}">
              <a16:creationId xmlns:a16="http://schemas.microsoft.com/office/drawing/2014/main" id="{7D16E9D4-4401-3092-3A0D-D87C835BD1B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094970" y="2480821"/>
          <a:ext cx="780089" cy="780089"/>
        </a:xfrm>
        <a:prstGeom prst="rect">
          <a:avLst/>
        </a:prstGeom>
      </xdr:spPr>
    </xdr:pic>
    <xdr:clientData/>
  </xdr:twoCellAnchor>
  <xdr:twoCellAnchor editAs="oneCell">
    <xdr:from>
      <xdr:col>19</xdr:col>
      <xdr:colOff>199147</xdr:colOff>
      <xdr:row>14</xdr:row>
      <xdr:rowOff>8645</xdr:rowOff>
    </xdr:from>
    <xdr:to>
      <xdr:col>20</xdr:col>
      <xdr:colOff>324970</xdr:colOff>
      <xdr:row>18</xdr:row>
      <xdr:rowOff>22410</xdr:rowOff>
    </xdr:to>
    <xdr:pic>
      <xdr:nvPicPr>
        <xdr:cNvPr id="66" name="Graphic 65" descr="Stopwatch">
          <a:extLst>
            <a:ext uri="{FF2B5EF4-FFF2-40B4-BE49-F238E27FC236}">
              <a16:creationId xmlns:a16="http://schemas.microsoft.com/office/drawing/2014/main" id="{AD21E9A6-79A9-D350-BA9B-E99B4F556FE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1696382" y="2518763"/>
          <a:ext cx="730941" cy="730941"/>
        </a:xfrm>
        <a:prstGeom prst="rect">
          <a:avLst/>
        </a:prstGeom>
      </xdr:spPr>
    </xdr:pic>
    <xdr:clientData/>
  </xdr:twoCellAnchor>
  <xdr:twoCellAnchor editAs="oneCell">
    <xdr:from>
      <xdr:col>7</xdr:col>
      <xdr:colOff>528440</xdr:colOff>
      <xdr:row>14</xdr:row>
      <xdr:rowOff>91413</xdr:rowOff>
    </xdr:from>
    <xdr:to>
      <xdr:col>8</xdr:col>
      <xdr:colOff>280148</xdr:colOff>
      <xdr:row>16</xdr:row>
      <xdr:rowOff>89650</xdr:rowOff>
    </xdr:to>
    <xdr:pic>
      <xdr:nvPicPr>
        <xdr:cNvPr id="68" name="Graphic 67" descr="Power">
          <a:extLst>
            <a:ext uri="{FF2B5EF4-FFF2-40B4-BE49-F238E27FC236}">
              <a16:creationId xmlns:a16="http://schemas.microsoft.com/office/drawing/2014/main" id="{B4ED4CF5-8781-8131-F803-3B6392A8922C}"/>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4764264" y="2601531"/>
          <a:ext cx="356825" cy="3568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14</xdr:row>
      <xdr:rowOff>0</xdr:rowOff>
    </xdr:from>
    <xdr:to>
      <xdr:col>4</xdr:col>
      <xdr:colOff>474133</xdr:colOff>
      <xdr:row>17</xdr:row>
      <xdr:rowOff>162558</xdr:rowOff>
    </xdr:to>
    <xdr:sp macro="" textlink="">
      <xdr:nvSpPr>
        <xdr:cNvPr id="44" name="Rectangle: Rounded Corners 43">
          <a:extLst>
            <a:ext uri="{FF2B5EF4-FFF2-40B4-BE49-F238E27FC236}">
              <a16:creationId xmlns:a16="http://schemas.microsoft.com/office/drawing/2014/main" id="{FDA5F10A-9624-42A5-93FF-1DF37533E27B}"/>
            </a:ext>
          </a:extLst>
        </xdr:cNvPr>
        <xdr:cNvSpPr/>
      </xdr:nvSpPr>
      <xdr:spPr>
        <a:xfrm>
          <a:off x="609600" y="2560320"/>
          <a:ext cx="2302933" cy="711198"/>
        </a:xfrm>
        <a:prstGeom prst="roundRect">
          <a:avLst/>
        </a:prstGeom>
        <a:solidFill>
          <a:schemeClr val="accent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300"/>
            <a:t>TOTAL</a:t>
          </a:r>
          <a:r>
            <a:rPr lang="en-US" sz="1300" baseline="0"/>
            <a:t> EMPLOYEES</a:t>
          </a:r>
          <a:endParaRPr lang="id-ID" sz="1300"/>
        </a:p>
      </xdr:txBody>
    </xdr:sp>
    <xdr:clientData/>
  </xdr:twoCellAnchor>
  <xdr:twoCellAnchor>
    <xdr:from>
      <xdr:col>5</xdr:col>
      <xdr:colOff>60960</xdr:colOff>
      <xdr:row>14</xdr:row>
      <xdr:rowOff>0</xdr:rowOff>
    </xdr:from>
    <xdr:to>
      <xdr:col>8</xdr:col>
      <xdr:colOff>535093</xdr:colOff>
      <xdr:row>17</xdr:row>
      <xdr:rowOff>162558</xdr:rowOff>
    </xdr:to>
    <xdr:sp macro="" textlink="">
      <xdr:nvSpPr>
        <xdr:cNvPr id="45" name="Rectangle: Rounded Corners 44">
          <a:extLst>
            <a:ext uri="{FF2B5EF4-FFF2-40B4-BE49-F238E27FC236}">
              <a16:creationId xmlns:a16="http://schemas.microsoft.com/office/drawing/2014/main" id="{85394637-DDF8-4552-9953-704C2F6C4239}"/>
            </a:ext>
          </a:extLst>
        </xdr:cNvPr>
        <xdr:cNvSpPr/>
      </xdr:nvSpPr>
      <xdr:spPr>
        <a:xfrm>
          <a:off x="3108960" y="2560320"/>
          <a:ext cx="2302933" cy="711198"/>
        </a:xfrm>
        <a:prstGeom prst="roundRect">
          <a:avLst/>
        </a:prstGeom>
        <a:solidFill>
          <a:schemeClr val="accent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300"/>
            <a:t>ATTRITION COUNT</a:t>
          </a:r>
          <a:endParaRPr lang="id-ID" sz="1300"/>
        </a:p>
      </xdr:txBody>
    </xdr:sp>
    <xdr:clientData/>
  </xdr:twoCellAnchor>
  <xdr:twoCellAnchor>
    <xdr:from>
      <xdr:col>9</xdr:col>
      <xdr:colOff>99060</xdr:colOff>
      <xdr:row>14</xdr:row>
      <xdr:rowOff>0</xdr:rowOff>
    </xdr:from>
    <xdr:to>
      <xdr:col>12</xdr:col>
      <xdr:colOff>573193</xdr:colOff>
      <xdr:row>17</xdr:row>
      <xdr:rowOff>162558</xdr:rowOff>
    </xdr:to>
    <xdr:sp macro="" textlink="">
      <xdr:nvSpPr>
        <xdr:cNvPr id="46" name="Rectangle: Rounded Corners 45">
          <a:extLst>
            <a:ext uri="{FF2B5EF4-FFF2-40B4-BE49-F238E27FC236}">
              <a16:creationId xmlns:a16="http://schemas.microsoft.com/office/drawing/2014/main" id="{0301F537-63FC-438F-87C8-AF4C0E590ED3}"/>
            </a:ext>
          </a:extLst>
        </xdr:cNvPr>
        <xdr:cNvSpPr/>
      </xdr:nvSpPr>
      <xdr:spPr>
        <a:xfrm>
          <a:off x="5585460" y="2560320"/>
          <a:ext cx="2302933" cy="711198"/>
        </a:xfrm>
        <a:prstGeom prst="roundRect">
          <a:avLst/>
        </a:prstGeom>
        <a:solidFill>
          <a:schemeClr val="accent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300"/>
            <a:t>ATTRITION RATE</a:t>
          </a:r>
          <a:endParaRPr lang="id-ID" sz="1300"/>
        </a:p>
      </xdr:txBody>
    </xdr:sp>
    <xdr:clientData/>
  </xdr:twoCellAnchor>
  <xdr:twoCellAnchor>
    <xdr:from>
      <xdr:col>13</xdr:col>
      <xdr:colOff>121920</xdr:colOff>
      <xdr:row>14</xdr:row>
      <xdr:rowOff>0</xdr:rowOff>
    </xdr:from>
    <xdr:to>
      <xdr:col>16</xdr:col>
      <xdr:colOff>596053</xdr:colOff>
      <xdr:row>17</xdr:row>
      <xdr:rowOff>162558</xdr:rowOff>
    </xdr:to>
    <xdr:sp macro="" textlink="">
      <xdr:nvSpPr>
        <xdr:cNvPr id="47" name="Rectangle: Rounded Corners 46">
          <a:extLst>
            <a:ext uri="{FF2B5EF4-FFF2-40B4-BE49-F238E27FC236}">
              <a16:creationId xmlns:a16="http://schemas.microsoft.com/office/drawing/2014/main" id="{00A8A3AD-0E44-4BB5-A2AF-D22EA79EA522}"/>
            </a:ext>
          </a:extLst>
        </xdr:cNvPr>
        <xdr:cNvSpPr/>
      </xdr:nvSpPr>
      <xdr:spPr>
        <a:xfrm>
          <a:off x="8046720" y="2560320"/>
          <a:ext cx="2302933" cy="711198"/>
        </a:xfrm>
        <a:prstGeom prst="roundRect">
          <a:avLst/>
        </a:prstGeom>
        <a:solidFill>
          <a:schemeClr val="accent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300"/>
            <a:t>OVERTIME RATE (LEAVERS)</a:t>
          </a:r>
          <a:endParaRPr lang="id-ID" sz="1300"/>
        </a:p>
      </xdr:txBody>
    </xdr:sp>
    <xdr:clientData/>
  </xdr:twoCellAnchor>
  <xdr:twoCellAnchor>
    <xdr:from>
      <xdr:col>1</xdr:col>
      <xdr:colOff>1</xdr:colOff>
      <xdr:row>19</xdr:row>
      <xdr:rowOff>0</xdr:rowOff>
    </xdr:from>
    <xdr:to>
      <xdr:col>8</xdr:col>
      <xdr:colOff>525781</xdr:colOff>
      <xdr:row>33</xdr:row>
      <xdr:rowOff>57295</xdr:rowOff>
    </xdr:to>
    <xdr:graphicFrame macro="">
      <xdr:nvGraphicFramePr>
        <xdr:cNvPr id="48" name="Chart 47">
          <a:extLst>
            <a:ext uri="{FF2B5EF4-FFF2-40B4-BE49-F238E27FC236}">
              <a16:creationId xmlns:a16="http://schemas.microsoft.com/office/drawing/2014/main" id="{76844337-9BE2-4DE4-898E-3A7DD712B8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34</xdr:row>
      <xdr:rowOff>50800</xdr:rowOff>
    </xdr:from>
    <xdr:to>
      <xdr:col>4</xdr:col>
      <xdr:colOff>475698</xdr:colOff>
      <xdr:row>48</xdr:row>
      <xdr:rowOff>108095</xdr:rowOff>
    </xdr:to>
    <xdr:graphicFrame macro="">
      <xdr:nvGraphicFramePr>
        <xdr:cNvPr id="49" name="Chart 48">
          <a:extLst>
            <a:ext uri="{FF2B5EF4-FFF2-40B4-BE49-F238E27FC236}">
              <a16:creationId xmlns:a16="http://schemas.microsoft.com/office/drawing/2014/main" id="{CF927EDD-B4F6-4FB3-BF21-E1BEBBDD87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48008</xdr:colOff>
      <xdr:row>34</xdr:row>
      <xdr:rowOff>50800</xdr:rowOff>
    </xdr:from>
    <xdr:to>
      <xdr:col>8</xdr:col>
      <xdr:colOff>527690</xdr:colOff>
      <xdr:row>48</xdr:row>
      <xdr:rowOff>108095</xdr:rowOff>
    </xdr:to>
    <xdr:graphicFrame macro="">
      <xdr:nvGraphicFramePr>
        <xdr:cNvPr id="50" name="Chart 49">
          <a:extLst>
            <a:ext uri="{FF2B5EF4-FFF2-40B4-BE49-F238E27FC236}">
              <a16:creationId xmlns:a16="http://schemas.microsoft.com/office/drawing/2014/main" id="{ED4E6B27-762B-4E83-AAE7-1E1861C06A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93732</xdr:colOff>
      <xdr:row>19</xdr:row>
      <xdr:rowOff>0</xdr:rowOff>
    </xdr:from>
    <xdr:to>
      <xdr:col>17</xdr:col>
      <xdr:colOff>13399</xdr:colOff>
      <xdr:row>33</xdr:row>
      <xdr:rowOff>57295</xdr:rowOff>
    </xdr:to>
    <xdr:graphicFrame macro="">
      <xdr:nvGraphicFramePr>
        <xdr:cNvPr id="51" name="Chart 50">
          <a:extLst>
            <a:ext uri="{FF2B5EF4-FFF2-40B4-BE49-F238E27FC236}">
              <a16:creationId xmlns:a16="http://schemas.microsoft.com/office/drawing/2014/main" id="{4A5FBAE7-8171-4C2C-898C-E0C0659F69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93732</xdr:colOff>
      <xdr:row>34</xdr:row>
      <xdr:rowOff>50800</xdr:rowOff>
    </xdr:from>
    <xdr:to>
      <xdr:col>17</xdr:col>
      <xdr:colOff>13399</xdr:colOff>
      <xdr:row>48</xdr:row>
      <xdr:rowOff>108095</xdr:rowOff>
    </xdr:to>
    <xdr:graphicFrame macro="">
      <xdr:nvGraphicFramePr>
        <xdr:cNvPr id="52" name="Chart 51">
          <a:extLst>
            <a:ext uri="{FF2B5EF4-FFF2-40B4-BE49-F238E27FC236}">
              <a16:creationId xmlns:a16="http://schemas.microsoft.com/office/drawing/2014/main" id="{BA79C3FC-5357-49B6-9D37-00B0486CE9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xdr:colOff>
      <xdr:row>49</xdr:row>
      <xdr:rowOff>101600</xdr:rowOff>
    </xdr:from>
    <xdr:to>
      <xdr:col>4</xdr:col>
      <xdr:colOff>475700</xdr:colOff>
      <xdr:row>63</xdr:row>
      <xdr:rowOff>158895</xdr:rowOff>
    </xdr:to>
    <xdr:graphicFrame macro="">
      <xdr:nvGraphicFramePr>
        <xdr:cNvPr id="53" name="Chart 52">
          <a:extLst>
            <a:ext uri="{FF2B5EF4-FFF2-40B4-BE49-F238E27FC236}">
              <a16:creationId xmlns:a16="http://schemas.microsoft.com/office/drawing/2014/main" id="{AB7C6C25-37BD-4532-9374-AF69E7A78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45324</xdr:colOff>
      <xdr:row>49</xdr:row>
      <xdr:rowOff>101600</xdr:rowOff>
    </xdr:from>
    <xdr:to>
      <xdr:col>8</xdr:col>
      <xdr:colOff>525006</xdr:colOff>
      <xdr:row>63</xdr:row>
      <xdr:rowOff>158895</xdr:rowOff>
    </xdr:to>
    <xdr:graphicFrame macro="">
      <xdr:nvGraphicFramePr>
        <xdr:cNvPr id="54" name="Chart 53">
          <a:extLst>
            <a:ext uri="{FF2B5EF4-FFF2-40B4-BE49-F238E27FC236}">
              <a16:creationId xmlns:a16="http://schemas.microsoft.com/office/drawing/2014/main" id="{BEE5A034-95AC-4581-8D7F-BCF57CF853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84765</xdr:colOff>
      <xdr:row>49</xdr:row>
      <xdr:rowOff>101600</xdr:rowOff>
    </xdr:from>
    <xdr:to>
      <xdr:col>17</xdr:col>
      <xdr:colOff>4432</xdr:colOff>
      <xdr:row>63</xdr:row>
      <xdr:rowOff>158895</xdr:rowOff>
    </xdr:to>
    <xdr:graphicFrame macro="">
      <xdr:nvGraphicFramePr>
        <xdr:cNvPr id="55" name="Chart 54">
          <a:extLst>
            <a:ext uri="{FF2B5EF4-FFF2-40B4-BE49-F238E27FC236}">
              <a16:creationId xmlns:a16="http://schemas.microsoft.com/office/drawing/2014/main" id="{5C5CCDC9-EED2-4D0A-BA87-0D5D8A9051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613316</xdr:colOff>
      <xdr:row>4</xdr:row>
      <xdr:rowOff>0</xdr:rowOff>
    </xdr:from>
    <xdr:to>
      <xdr:col>9</xdr:col>
      <xdr:colOff>501805</xdr:colOff>
      <xdr:row>7</xdr:row>
      <xdr:rowOff>54439</xdr:rowOff>
    </xdr:to>
    <mc:AlternateContent xmlns:mc="http://schemas.openxmlformats.org/markup-compatibility/2006" xmlns:a14="http://schemas.microsoft.com/office/drawing/2010/main">
      <mc:Choice Requires="a14">
        <xdr:graphicFrame macro="">
          <xdr:nvGraphicFramePr>
            <xdr:cNvPr id="60" name="Department">
              <a:extLst>
                <a:ext uri="{FF2B5EF4-FFF2-40B4-BE49-F238E27FC236}">
                  <a16:creationId xmlns:a16="http://schemas.microsoft.com/office/drawing/2014/main" id="{82016BE8-0F1A-4622-98AA-1C4C0132F01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13316" y="743415"/>
              <a:ext cx="5408343" cy="612000"/>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4</xdr:row>
      <xdr:rowOff>0</xdr:rowOff>
    </xdr:from>
    <xdr:to>
      <xdr:col>17</xdr:col>
      <xdr:colOff>9293</xdr:colOff>
      <xdr:row>7</xdr:row>
      <xdr:rowOff>55756</xdr:rowOff>
    </xdr:to>
    <mc:AlternateContent xmlns:mc="http://schemas.openxmlformats.org/markup-compatibility/2006" xmlns:a14="http://schemas.microsoft.com/office/drawing/2010/main">
      <mc:Choice Requires="a14">
        <xdr:graphicFrame macro="">
          <xdr:nvGraphicFramePr>
            <xdr:cNvPr id="61" name="MaritalStatus">
              <a:extLst>
                <a:ext uri="{FF2B5EF4-FFF2-40B4-BE49-F238E27FC236}">
                  <a16:creationId xmlns:a16="http://schemas.microsoft.com/office/drawing/2014/main" id="{72C16B52-8780-40DE-A113-FA60AA79B940}"/>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6133171" y="743415"/>
              <a:ext cx="4302512" cy="613317"/>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8</xdr:row>
      <xdr:rowOff>0</xdr:rowOff>
    </xdr:from>
    <xdr:to>
      <xdr:col>3</xdr:col>
      <xdr:colOff>602166</xdr:colOff>
      <xdr:row>13</xdr:row>
      <xdr:rowOff>9292</xdr:rowOff>
    </xdr:to>
    <mc:AlternateContent xmlns:mc="http://schemas.openxmlformats.org/markup-compatibility/2006" xmlns:a14="http://schemas.microsoft.com/office/drawing/2010/main">
      <mc:Choice Requires="a14">
        <xdr:graphicFrame macro="">
          <xdr:nvGraphicFramePr>
            <xdr:cNvPr id="62" name="Gender">
              <a:extLst>
                <a:ext uri="{FF2B5EF4-FFF2-40B4-BE49-F238E27FC236}">
                  <a16:creationId xmlns:a16="http://schemas.microsoft.com/office/drawing/2014/main" id="{53197CEF-EA59-4003-AF0C-D1F547F2633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13317" y="1486829"/>
              <a:ext cx="1828800" cy="938561"/>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92926</xdr:colOff>
      <xdr:row>8</xdr:row>
      <xdr:rowOff>0</xdr:rowOff>
    </xdr:from>
    <xdr:to>
      <xdr:col>17</xdr:col>
      <xdr:colOff>27877</xdr:colOff>
      <xdr:row>13</xdr:row>
      <xdr:rowOff>0</xdr:rowOff>
    </xdr:to>
    <mc:AlternateContent xmlns:mc="http://schemas.openxmlformats.org/markup-compatibility/2006" xmlns:a14="http://schemas.microsoft.com/office/drawing/2010/main">
      <mc:Choice Requires="a14">
        <xdr:graphicFrame macro="">
          <xdr:nvGraphicFramePr>
            <xdr:cNvPr id="63" name="JobRole">
              <a:extLst>
                <a:ext uri="{FF2B5EF4-FFF2-40B4-BE49-F238E27FC236}">
                  <a16:creationId xmlns:a16="http://schemas.microsoft.com/office/drawing/2014/main" id="{8928BF84-380C-4487-BC8F-BBAEE2A9CAD7}"/>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2546194" y="1486829"/>
              <a:ext cx="7908073" cy="929269"/>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613316</xdr:colOff>
      <xdr:row>0</xdr:row>
      <xdr:rowOff>102220</xdr:rowOff>
    </xdr:from>
    <xdr:to>
      <xdr:col>17</xdr:col>
      <xdr:colOff>18585</xdr:colOff>
      <xdr:row>3</xdr:row>
      <xdr:rowOff>74341</xdr:rowOff>
    </xdr:to>
    <xdr:sp macro="" textlink="">
      <xdr:nvSpPr>
        <xdr:cNvPr id="3" name="Rectangle: Rounded Corners 2">
          <a:extLst>
            <a:ext uri="{FF2B5EF4-FFF2-40B4-BE49-F238E27FC236}">
              <a16:creationId xmlns:a16="http://schemas.microsoft.com/office/drawing/2014/main" id="{10D84DE8-E682-5A99-7F38-45D91B8A29B5}"/>
            </a:ext>
          </a:extLst>
        </xdr:cNvPr>
        <xdr:cNvSpPr/>
      </xdr:nvSpPr>
      <xdr:spPr>
        <a:xfrm>
          <a:off x="613316" y="102220"/>
          <a:ext cx="9831659" cy="529682"/>
        </a:xfrm>
        <a:prstGeom prst="roundRect">
          <a:avLst/>
        </a:prstGeom>
        <a:solidFill>
          <a:schemeClr val="accent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HR</a:t>
          </a:r>
          <a:r>
            <a:rPr lang="en-US" sz="2800" b="1" baseline="0"/>
            <a:t> ATTRITION DASHBOARD</a:t>
          </a:r>
          <a:endParaRPr lang="id-ID" sz="2800" b="1"/>
        </a:p>
      </xdr:txBody>
    </xdr:sp>
    <xdr:clientData/>
  </xdr:twoCellAnchor>
  <xdr:twoCellAnchor>
    <xdr:from>
      <xdr:col>1</xdr:col>
      <xdr:colOff>139959</xdr:colOff>
      <xdr:row>15</xdr:row>
      <xdr:rowOff>116633</xdr:rowOff>
    </xdr:from>
    <xdr:to>
      <xdr:col>4</xdr:col>
      <xdr:colOff>334347</xdr:colOff>
      <xdr:row>17</xdr:row>
      <xdr:rowOff>85531</xdr:rowOff>
    </xdr:to>
    <xdr:sp macro="" textlink="$V$16">
      <xdr:nvSpPr>
        <xdr:cNvPr id="4" name="TextBox 3">
          <a:extLst>
            <a:ext uri="{FF2B5EF4-FFF2-40B4-BE49-F238E27FC236}">
              <a16:creationId xmlns:a16="http://schemas.microsoft.com/office/drawing/2014/main" id="{CC4B8141-B781-94F0-BE29-B48E4223A2A3}"/>
            </a:ext>
          </a:extLst>
        </xdr:cNvPr>
        <xdr:cNvSpPr txBox="1"/>
      </xdr:nvSpPr>
      <xdr:spPr>
        <a:xfrm>
          <a:off x="746449" y="2923592"/>
          <a:ext cx="2013857" cy="34989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CCE4B15-317A-4F95-84A9-E3436534877C}" type="TxLink">
            <a:rPr lang="en-US" sz="1800" b="1" i="0" u="none" strike="noStrike">
              <a:solidFill>
                <a:schemeClr val="accent6"/>
              </a:solidFill>
              <a:latin typeface="Calibri"/>
              <a:ea typeface="Calibri"/>
              <a:cs typeface="Calibri"/>
            </a:rPr>
            <a:pPr/>
            <a:t>1470</a:t>
          </a:fld>
          <a:endParaRPr lang="id-ID" sz="1800">
            <a:solidFill>
              <a:schemeClr val="accent6"/>
            </a:solidFill>
          </a:endParaRPr>
        </a:p>
      </xdr:txBody>
    </xdr:sp>
    <xdr:clientData/>
  </xdr:twoCellAnchor>
  <xdr:twoCellAnchor>
    <xdr:from>
      <xdr:col>5</xdr:col>
      <xdr:colOff>199052</xdr:colOff>
      <xdr:row>15</xdr:row>
      <xdr:rowOff>121299</xdr:rowOff>
    </xdr:from>
    <xdr:to>
      <xdr:col>8</xdr:col>
      <xdr:colOff>393440</xdr:colOff>
      <xdr:row>17</xdr:row>
      <xdr:rowOff>90197</xdr:rowOff>
    </xdr:to>
    <xdr:sp macro="" textlink="$X$16">
      <xdr:nvSpPr>
        <xdr:cNvPr id="5" name="TextBox 4">
          <a:extLst>
            <a:ext uri="{FF2B5EF4-FFF2-40B4-BE49-F238E27FC236}">
              <a16:creationId xmlns:a16="http://schemas.microsoft.com/office/drawing/2014/main" id="{3CC643A3-3BC8-4A43-B411-A04D5D9ABC63}"/>
            </a:ext>
          </a:extLst>
        </xdr:cNvPr>
        <xdr:cNvSpPr txBox="1"/>
      </xdr:nvSpPr>
      <xdr:spPr>
        <a:xfrm>
          <a:off x="3231501" y="2928258"/>
          <a:ext cx="2013857" cy="34989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8C58C5-AFEF-49F4-BF5B-E134CE552A48}" type="TxLink">
            <a:rPr lang="en-US" sz="1800" b="1" i="0" u="none" strike="noStrike">
              <a:solidFill>
                <a:schemeClr val="accent6"/>
              </a:solidFill>
              <a:latin typeface="Calibri"/>
              <a:ea typeface="Calibri"/>
              <a:cs typeface="Calibri"/>
            </a:rPr>
            <a:pPr/>
            <a:t>237</a:t>
          </a:fld>
          <a:endParaRPr lang="id-ID" sz="1800">
            <a:solidFill>
              <a:schemeClr val="accent6"/>
            </a:solidFill>
          </a:endParaRPr>
        </a:p>
      </xdr:txBody>
    </xdr:sp>
    <xdr:clientData/>
  </xdr:twoCellAnchor>
  <xdr:twoCellAnchor>
    <xdr:from>
      <xdr:col>9</xdr:col>
      <xdr:colOff>242595</xdr:colOff>
      <xdr:row>15</xdr:row>
      <xdr:rowOff>125964</xdr:rowOff>
    </xdr:from>
    <xdr:to>
      <xdr:col>12</xdr:col>
      <xdr:colOff>436982</xdr:colOff>
      <xdr:row>17</xdr:row>
      <xdr:rowOff>94862</xdr:rowOff>
    </xdr:to>
    <xdr:sp macro="" textlink="$Z$16">
      <xdr:nvSpPr>
        <xdr:cNvPr id="6" name="TextBox 5">
          <a:extLst>
            <a:ext uri="{FF2B5EF4-FFF2-40B4-BE49-F238E27FC236}">
              <a16:creationId xmlns:a16="http://schemas.microsoft.com/office/drawing/2014/main" id="{A78C7A06-BBD3-4809-90B5-898ED0C562BE}"/>
            </a:ext>
          </a:extLst>
        </xdr:cNvPr>
        <xdr:cNvSpPr txBox="1"/>
      </xdr:nvSpPr>
      <xdr:spPr>
        <a:xfrm>
          <a:off x="5701003" y="2932923"/>
          <a:ext cx="2013857" cy="34989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A5B891-E827-474C-A1FF-F6EBAF140416}" type="TxLink">
            <a:rPr lang="en-US" sz="1800" b="1" i="0" u="none" strike="noStrike">
              <a:solidFill>
                <a:schemeClr val="accent6"/>
              </a:solidFill>
              <a:latin typeface="Calibri"/>
              <a:ea typeface="Calibri"/>
              <a:cs typeface="Calibri"/>
            </a:rPr>
            <a:pPr/>
            <a:t>16,12%</a:t>
          </a:fld>
          <a:endParaRPr lang="id-ID" sz="1800">
            <a:solidFill>
              <a:schemeClr val="accent6"/>
            </a:solidFill>
          </a:endParaRPr>
        </a:p>
      </xdr:txBody>
    </xdr:sp>
    <xdr:clientData/>
  </xdr:twoCellAnchor>
  <xdr:twoCellAnchor>
    <xdr:from>
      <xdr:col>13</xdr:col>
      <xdr:colOff>270587</xdr:colOff>
      <xdr:row>15</xdr:row>
      <xdr:rowOff>122853</xdr:rowOff>
    </xdr:from>
    <xdr:to>
      <xdr:col>16</xdr:col>
      <xdr:colOff>464974</xdr:colOff>
      <xdr:row>17</xdr:row>
      <xdr:rowOff>91751</xdr:rowOff>
    </xdr:to>
    <xdr:sp macro="" textlink="$AB$16">
      <xdr:nvSpPr>
        <xdr:cNvPr id="7" name="TextBox 6">
          <a:extLst>
            <a:ext uri="{FF2B5EF4-FFF2-40B4-BE49-F238E27FC236}">
              <a16:creationId xmlns:a16="http://schemas.microsoft.com/office/drawing/2014/main" id="{C6F885B2-6D23-40B1-A34C-7D6F290D658D}"/>
            </a:ext>
          </a:extLst>
        </xdr:cNvPr>
        <xdr:cNvSpPr txBox="1"/>
      </xdr:nvSpPr>
      <xdr:spPr>
        <a:xfrm>
          <a:off x="8154954" y="2929812"/>
          <a:ext cx="2013857" cy="34989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6DEA2F-B4ED-4ACB-A404-A42283867F94}" type="TxLink">
            <a:rPr lang="en-US" sz="1800" b="1" i="0" u="none" strike="noStrike">
              <a:solidFill>
                <a:schemeClr val="accent6"/>
              </a:solidFill>
              <a:latin typeface="Calibri"/>
              <a:ea typeface="Calibri"/>
              <a:cs typeface="Calibri"/>
            </a:rPr>
            <a:pPr/>
            <a:t>53,59%</a:t>
          </a:fld>
          <a:endParaRPr lang="id-ID" sz="1800">
            <a:solidFill>
              <a:schemeClr val="accent6"/>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win 10" refreshedDate="46301.907262731482" backgroundQuery="1" createdVersion="3" refreshedVersion="8" minRefreshableVersion="3" recordCount="0" tupleCache="1" xr:uid="{AFB2EC5F-5B53-431B-835F-AFDCF9326880}">
  <cacheSource type="external" connectionId="6"/>
  <cacheFields count="1">
    <cacheField name="[Measures].[MeasuresLevel]" caption="MeasuresLevel" numFmtId="0" hierarchy="39">
      <sharedItems count="19">
        <s v="[Measures].[Avg Age Leavers]" c="Avg Age Leavers"/>
        <s v="[Measures].[Avg Age Stayers]" c="Avg Age Stayers"/>
        <s v="[Measures].[Avg Tenure Leavers]" c="Avg Tenure Leavers"/>
        <s v="[Measures].[Avg Tenure Stayers]" c="Avg Tenure Stayers"/>
        <s v="[Measures].[Avg Income Leavers]" c="Avg Income Leavers"/>
        <s v="[Measures].[Avg Income Stayers]" c="Avg Income Stayers"/>
        <s v="[Measures].[Overtime Rate Leavers]" c="Overtime Rate Leavers"/>
        <s v="[Measures].[Overtime Rate Stayers]" c="Overtime Rate Stayers"/>
        <s v="[Measures].[Avg Job Satisfaction Leavers]" c="Avg Job Satisfaction Leavers"/>
        <s v="[Measures].[Avg Job Satisfaction Stayers]" c="Avg Job Satisfaction Stayers"/>
        <s v="[Measures].[Avg Work Life Balance Leavers]" c="Avg Work Life Balance Leavers"/>
        <s v="[Measures].[Avg Work Life Balance Stayers]" c="Avg Work Life Balance Stayers"/>
        <s v="[Measures].[Avg Environment Satisfaction Leavers]" c="Avg Environment Satisfaction Leavers"/>
        <s v="[Measures].[Avg Environment Satisfaction Stayers]" c="Avg Environment Satisfaction Stayers"/>
        <s v="[Measures].[Avg Job Involvement Leavers]" c="Avg Job Involvement Leavers"/>
        <s v="[Measures].[Avg Job Involvement Stayers]" c="Avg Job Involvement Stayers"/>
        <s v="[Measures].[Attrition Rate]" c="Attrition Rate"/>
        <s v="[Measures].[Attrition Count]" c="Attrition Count"/>
        <s v="[Measures].[Headcount]" c="Headcount"/>
      </sharedItems>
    </cacheField>
  </cacheFields>
  <cacheHierarchies count="79">
    <cacheHierarchy uniqueName="[Dim_Department].[DepartmentID]" caption="DepartmentID" attribute="1" defaultMemberUniqueName="[Dim_Department].[DepartmentID].[All]" allUniqueName="[Dim_Department].[DepartmentID].[All]" dimensionUniqueName="[Dim_Department]" displayFolder="" count="2" memberValueDatatype="20" unbalanced="0"/>
    <cacheHierarchy uniqueName="[Dim_Department].[Department]" caption="Department" attribute="1" defaultMemberUniqueName="[Dim_Department].[Department].[All]" allUniqueName="[Dim_Department].[Department].[All]" dimensionUniqueName="[Dim_Department]" displayFolder="" count="2" memberValueDatatype="130" unbalanced="0"/>
    <cacheHierarchy uniqueName="[Dim_EducationField].[EducationFieldID]" caption="EducationFieldID" attribute="1" defaultMemberUniqueName="[Dim_EducationField].[EducationFieldID].[All]" allUniqueName="[Dim_EducationField].[EducationFieldID].[All]" dimensionUniqueName="[Dim_EducationField]" displayFolder="" count="2" memberValueDatatype="20" unbalanced="0"/>
    <cacheHierarchy uniqueName="[Dim_EducationField].[EducationField]" caption="EducationField" attribute="1" defaultMemberUniqueName="[Dim_EducationField].[EducationField].[All]" allUniqueName="[Dim_EducationField].[EducationField].[All]" dimensionUniqueName="[Dim_EducationField]" displayFolder="" count="2" memberValueDatatype="130" unbalanced="0"/>
    <cacheHierarchy uniqueName="[Dim_JobRole].[JobRoleID]" caption="JobRoleID" attribute="1" defaultMemberUniqueName="[Dim_JobRole].[JobRoleID].[All]" allUniqueName="[Dim_JobRole].[JobRoleID].[All]" dimensionUniqueName="[Dim_JobRole]" displayFolder="" count="2" memberValueDatatype="20" unbalanced="0"/>
    <cacheHierarchy uniqueName="[Dim_JobRole].[JobRole]" caption="JobRole" attribute="1" defaultMemberUniqueName="[Dim_JobRole].[JobRole].[All]" allUniqueName="[Dim_JobRole].[JobRole].[All]" dimensionUniqueName="[Dim_JobRole]" displayFolder="" count="2" memberValueDatatype="130" unbalanced="0"/>
    <cacheHierarchy uniqueName="[Fact_Employee].[Age]" caption="Age" attribute="1" defaultMemberUniqueName="[Fact_Employee].[Age].[All]" allUniqueName="[Fact_Employee].[Age].[All]" dimensionUniqueName="[Fact_Employee]" displayFolder="" count="2" memberValueDatatype="20" unbalanced="0"/>
    <cacheHierarchy uniqueName="[Fact_Employee].[Attrition]" caption="Attrition" attribute="1" defaultMemberUniqueName="[Fact_Employee].[Attrition].[All]" allUniqueName="[Fact_Employee].[Attrition].[All]" dimensionUniqueName="[Fact_Employee]" displayFolder="" count="2" memberValueDatatype="130" unbalanced="0"/>
    <cacheHierarchy uniqueName="[Fact_Employee].[BusinessTravel]" caption="BusinessTravel" attribute="1" defaultMemberUniqueName="[Fact_Employee].[BusinessTravel].[All]" allUniqueName="[Fact_Employee].[BusinessTravel].[All]" dimensionUniqueName="[Fact_Employee]" displayFolder="" count="2" memberValueDatatype="130" unbalanced="0"/>
    <cacheHierarchy uniqueName="[Fact_Employee].[DailyRate]" caption="DailyRate" attribute="1" defaultMemberUniqueName="[Fact_Employee].[DailyRate].[All]" allUniqueName="[Fact_Employee].[DailyRate].[All]" dimensionUniqueName="[Fact_Employee]" displayFolder="" count="2" memberValueDatatype="20" unbalanced="0"/>
    <cacheHierarchy uniqueName="[Fact_Employee].[DistanceFromHome]" caption="DistanceFromHome" attribute="1" defaultMemberUniqueName="[Fact_Employee].[DistanceFromHome].[All]" allUniqueName="[Fact_Employee].[DistanceFromHome].[All]" dimensionUniqueName="[Fact_Employee]" displayFolder="" count="2" memberValueDatatype="5" unbalanced="0"/>
    <cacheHierarchy uniqueName="[Fact_Employee].[Education]" caption="Education" attribute="1" defaultMemberUniqueName="[Fact_Employee].[Education].[All]" allUniqueName="[Fact_Employee].[Education].[All]" dimensionUniqueName="[Fact_Employee]" displayFolder="" count="2" memberValueDatatype="130" unbalanced="0"/>
    <cacheHierarchy uniqueName="[Fact_Employee].[EmployeeNumber]" caption="EmployeeNumber" attribute="1" defaultMemberUniqueName="[Fact_Employee].[EmployeeNumber].[All]" allUniqueName="[Fact_Employee].[EmployeeNumber].[All]" dimensionUniqueName="[Fact_Employee]" displayFolder="" count="2" memberValueDatatype="130" unbalanced="0"/>
    <cacheHierarchy uniqueName="[Fact_Employee].[EnvironmentSatisfaction]" caption="EnvironmentSatisfaction" attribute="1" defaultMemberUniqueName="[Fact_Employee].[EnvironmentSatisfaction].[All]" allUniqueName="[Fact_Employee].[EnvironmentSatisfaction].[All]" dimensionUniqueName="[Fact_Employee]" displayFolder="" count="2" memberValueDatatype="130" unbalanced="0"/>
    <cacheHierarchy uniqueName="[Fact_Employee].[Gender]" caption="Gender" attribute="1" defaultMemberUniqueName="[Fact_Employee].[Gender].[All]" allUniqueName="[Fact_Employee].[Gender].[All]" dimensionUniqueName="[Fact_Employee]" displayFolder="" count="2" memberValueDatatype="130" unbalanced="0"/>
    <cacheHierarchy uniqueName="[Fact_Employee].[HourlyRate]" caption="HourlyRate" attribute="1" defaultMemberUniqueName="[Fact_Employee].[HourlyRate].[All]" allUniqueName="[Fact_Employee].[HourlyRate].[All]" dimensionUniqueName="[Fact_Employee]" displayFolder="" count="2" memberValueDatatype="20" unbalanced="0"/>
    <cacheHierarchy uniqueName="[Fact_Employee].[JobInvolvement]" caption="JobInvolvement" attribute="1" defaultMemberUniqueName="[Fact_Employee].[JobInvolvement].[All]" allUniqueName="[Fact_Employee].[JobInvolvement].[All]" dimensionUniqueName="[Fact_Employee]" displayFolder="" count="2" memberValueDatatype="130" unbalanced="0"/>
    <cacheHierarchy uniqueName="[Fact_Employee].[JobLevel]" caption="JobLevel" attribute="1" defaultMemberUniqueName="[Fact_Employee].[JobLevel].[All]" allUniqueName="[Fact_Employee].[JobLevel].[All]" dimensionUniqueName="[Fact_Employee]" displayFolder="" count="2" memberValueDatatype="130" unbalanced="0"/>
    <cacheHierarchy uniqueName="[Fact_Employee].[JobSatisfaction]" caption="JobSatisfaction" attribute="1" defaultMemberUniqueName="[Fact_Employee].[JobSatisfaction].[All]" allUniqueName="[Fact_Employee].[JobSatisfaction].[All]" dimensionUniqueName="[Fact_Employee]" displayFolder="" count="2" memberValueDatatype="130" unbalanced="0"/>
    <cacheHierarchy uniqueName="[Fact_Employee].[MaritalStatus]" caption="MaritalStatus" attribute="1" defaultMemberUniqueName="[Fact_Employee].[MaritalStatus].[All]" allUniqueName="[Fact_Employee].[MaritalStatus].[All]" dimensionUniqueName="[Fact_Employee]" displayFolder="" count="2" memberValueDatatype="130" unbalanced="0"/>
    <cacheHierarchy uniqueName="[Fact_Employee].[MonthlyIncome]" caption="MonthlyIncome" attribute="1" defaultMemberUniqueName="[Fact_Employee].[MonthlyIncome].[All]" allUniqueName="[Fact_Employee].[MonthlyIncome].[All]" dimensionUniqueName="[Fact_Employee]" displayFolder="" count="2" memberValueDatatype="20" unbalanced="0"/>
    <cacheHierarchy uniqueName="[Fact_Employee].[MonthlyRate]" caption="MonthlyRate" attribute="1" defaultMemberUniqueName="[Fact_Employee].[MonthlyRate].[All]" allUniqueName="[Fact_Employee].[MonthlyRate].[All]" dimensionUniqueName="[Fact_Employee]" displayFolder="" count="2" memberValueDatatype="20" unbalanced="0"/>
    <cacheHierarchy uniqueName="[Fact_Employee].[NumCompaniesWorked]" caption="NumCompaniesWorked" attribute="1" defaultMemberUniqueName="[Fact_Employee].[NumCompaniesWorked].[All]" allUniqueName="[Fact_Employee].[NumCompaniesWorked].[All]" dimensionUniqueName="[Fact_Employee]" displayFolder="" count="2" memberValueDatatype="20" unbalanced="0"/>
    <cacheHierarchy uniqueName="[Fact_Employee].[OverTime]" caption="OverTime" attribute="1" defaultMemberUniqueName="[Fact_Employee].[OverTime].[All]" allUniqueName="[Fact_Employee].[OverTime].[All]" dimensionUniqueName="[Fact_Employee]" displayFolder="" count="2" memberValueDatatype="130" unbalanced="0"/>
    <cacheHierarchy uniqueName="[Fact_Employee].[PercentSalaryHike]" caption="PercentSalaryHike" attribute="1" defaultMemberUniqueName="[Fact_Employee].[PercentSalaryHike].[All]" allUniqueName="[Fact_Employee].[PercentSalaryHike].[All]" dimensionUniqueName="[Fact_Employee]" displayFolder="" count="2" memberValueDatatype="5" unbalanced="0"/>
    <cacheHierarchy uniqueName="[Fact_Employee].[PerformanceRating]" caption="PerformanceRating" attribute="1" defaultMemberUniqueName="[Fact_Employee].[PerformanceRating].[All]" allUniqueName="[Fact_Employee].[PerformanceRating].[All]" dimensionUniqueName="[Fact_Employee]" displayFolder="" count="2" memberValueDatatype="130" unbalanced="0"/>
    <cacheHierarchy uniqueName="[Fact_Employee].[RelationshipSatisfaction]" caption="RelationshipSatisfaction" attribute="1" defaultMemberUniqueName="[Fact_Employee].[RelationshipSatisfaction].[All]" allUniqueName="[Fact_Employee].[RelationshipSatisfaction].[All]" dimensionUniqueName="[Fact_Employee]" displayFolder="" count="2" memberValueDatatype="130" unbalanced="0"/>
    <cacheHierarchy uniqueName="[Fact_Employee].[StockOptionLevel]" caption="StockOptionLevel" attribute="1" defaultMemberUniqueName="[Fact_Employee].[StockOptionLevel].[All]" allUniqueName="[Fact_Employee].[StockOptionLevel].[All]" dimensionUniqueName="[Fact_Employee]" displayFolder="" count="2" memberValueDatatype="130" unbalanced="0"/>
    <cacheHierarchy uniqueName="[Fact_Employee].[TotalWorkingYears]" caption="TotalWorkingYears" attribute="1" defaultMemberUniqueName="[Fact_Employee].[TotalWorkingYears].[All]" allUniqueName="[Fact_Employee].[TotalWorkingYears].[All]" dimensionUniqueName="[Fact_Employee]" displayFolder="" count="2" memberValueDatatype="20" unbalanced="0"/>
    <cacheHierarchy uniqueName="[Fact_Employee].[TrainingTimesLastYear]" caption="TrainingTimesLastYear" attribute="1" defaultMemberUniqueName="[Fact_Employee].[TrainingTimesLastYear].[All]" allUniqueName="[Fact_Employee].[TrainingTimesLastYear].[All]" dimensionUniqueName="[Fact_Employee]" displayFolder="" count="2" memberValueDatatype="20" unbalanced="0"/>
    <cacheHierarchy uniqueName="[Fact_Employee].[WorkLifeBalance]" caption="WorkLifeBalance" attribute="1" defaultMemberUniqueName="[Fact_Employee].[WorkLifeBalance].[All]" allUniqueName="[Fact_Employee].[WorkLifeBalance].[All]" dimensionUniqueName="[Fact_Employee]" displayFolder="" count="2" memberValueDatatype="130" unbalanced="0"/>
    <cacheHierarchy uniqueName="[Fact_Employee].[YearsAtCompany]" caption="YearsAtCompany" attribute="1" defaultMemberUniqueName="[Fact_Employee].[YearsAtCompany].[All]" allUniqueName="[Fact_Employee].[YearsAtCompany].[All]" dimensionUniqueName="[Fact_Employee]" displayFolder="" count="2" memberValueDatatype="5" unbalanced="0"/>
    <cacheHierarchy uniqueName="[Fact_Employee].[YearsInCurrentRole]" caption="YearsInCurrentRole" attribute="1" defaultMemberUniqueName="[Fact_Employee].[YearsInCurrentRole].[All]" allUniqueName="[Fact_Employee].[YearsInCurrentRole].[All]" dimensionUniqueName="[Fact_Employee]" displayFolder="" count="2" memberValueDatatype="20" unbalanced="0"/>
    <cacheHierarchy uniqueName="[Fact_Employee].[YearsSinceLastPromotion]" caption="YearsSinceLastPromotion" attribute="1" defaultMemberUniqueName="[Fact_Employee].[YearsSinceLastPromotion].[All]" allUniqueName="[Fact_Employee].[YearsSinceLastPromotion].[All]" dimensionUniqueName="[Fact_Employee]" displayFolder="" count="2" memberValueDatatype="20" unbalanced="0"/>
    <cacheHierarchy uniqueName="[Fact_Employee].[YearsWithCurrManager]" caption="YearsWithCurrManager" attribute="1" defaultMemberUniqueName="[Fact_Employee].[YearsWithCurrManager].[All]" allUniqueName="[Fact_Employee].[YearsWithCurrManager].[All]" dimensionUniqueName="[Fact_Employee]" displayFolder="" count="2" memberValueDatatype="20" unbalanced="0"/>
    <cacheHierarchy uniqueName="[Fact_Employee].[JoinDate]" caption="JoinDate" attribute="1" defaultMemberUniqueName="[Fact_Employee].[JoinDate].[All]" allUniqueName="[Fact_Employee].[JoinDate].[All]" dimensionUniqueName="[Fact_Employee]" displayFolder="" count="2" memberValueDatatype="130" unbalanced="0"/>
    <cacheHierarchy uniqueName="[Fact_Employee].[DepartmentID]" caption="DepartmentID" attribute="1" defaultMemberUniqueName="[Fact_Employee].[DepartmentID].[All]" allUniqueName="[Fact_Employee].[DepartmentID].[All]" dimensionUniqueName="[Fact_Employee]" displayFolder="" count="2" memberValueDatatype="20" unbalanced="0"/>
    <cacheHierarchy uniqueName="[Fact_Employee].[EducationFieldID]" caption="EducationFieldID" attribute="1" defaultMemberUniqueName="[Fact_Employee].[EducationFieldID].[All]" allUniqueName="[Fact_Employee].[EducationFieldID].[All]" dimensionUniqueName="[Fact_Employee]" displayFolder="" count="2" memberValueDatatype="20" unbalanced="0"/>
    <cacheHierarchy uniqueName="[Fact_Employee].[JobRoleID]" caption="JobRoleID" attribute="1" defaultMemberUniqueName="[Fact_Employee].[JobRoleID].[All]" allUniqueName="[Fact_Employee].[JobRoleID].[All]" dimensionUniqueName="[Fact_Employee]" displayFolder="" count="2" memberValueDatatype="20" unbalanced="0"/>
    <cacheHierarchy uniqueName="[Measures]" caption="Measures" attribute="1" keyAttribute="1" defaultMemberUniqueName="[Measures].[__No measures defined]" dimensionUniqueName="[Measures]" displayFolder="" measures="1" count="1" memberValueDatatype="130" unbalanced="0">
      <fieldsUsage count="1">
        <fieldUsage x="0"/>
      </fieldsUsage>
    </cacheHierarchy>
    <cacheHierarchy uniqueName="[Measures].[Headcount]" caption="Headcount" measure="1" displayFolder="" measureGroup="Fact_Employee" count="0"/>
    <cacheHierarchy uniqueName="[Measures].[Attrition Count]" caption="Attrition Count" measure="1" displayFolder="" measureGroup="Fact_Employee" count="0"/>
    <cacheHierarchy uniqueName="[Measures].[Attrition Rate]" caption="Attrition Rate" measure="1" displayFolder="" measureGroup="Fact_Employee" count="0"/>
    <cacheHierarchy uniqueName="[Measures].[Avg Tenure Leavers]" caption="Avg Tenure Leavers" measure="1" displayFolder="" measureGroup="Fact_Employee" count="0"/>
    <cacheHierarchy uniqueName="[Measures].[Avg Tenure Stayers]" caption="Avg Tenure Stayers" measure="1" displayFolder="" measureGroup="Fact_Employee" count="0"/>
    <cacheHierarchy uniqueName="[Measures].[Avg Income Leavers]" caption="Avg Income Leavers" measure="1" displayFolder="" measureGroup="Fact_Employee" count="0"/>
    <cacheHierarchy uniqueName="[Measures].[Avg Income Stayers]" caption="Avg Income Stayers" measure="1" displayFolder="" measureGroup="Fact_Employee" count="0"/>
    <cacheHierarchy uniqueName="[Measures].[Avg Years Since Promotion Leavers]" caption="Avg Years Since Promotion Leavers" measure="1" displayFolder="" measureGroup="Fact_Employee" count="0"/>
    <cacheHierarchy uniqueName="[Measures].[Avg Years Since Promotion Stayers]" caption="Avg Years Since Promotion Stayers" measure="1" displayFolder="" measureGroup="Fact_Employee" count="0"/>
    <cacheHierarchy uniqueName="[Measures].[Avg Age Leavers]" caption="Avg Age Leavers" measure="1" displayFolder="" measureGroup="Fact_Employee" count="0"/>
    <cacheHierarchy uniqueName="[Measures].[Avg Age Stayers]" caption="Avg Age Stayers" measure="1" displayFolder="" measureGroup="Fact_Employee" count="0"/>
    <cacheHierarchy uniqueName="[Measures].[Avg Salary Hike Leavers]" caption="Avg Salary Hike Leavers" measure="1" displayFolder="" measureGroup="Fact_Employee" count="0"/>
    <cacheHierarchy uniqueName="[Measures].[Avg Salary Hike Stayers]" caption="Avg Salary Hike Stayers" measure="1" displayFolder="" measureGroup="Fact_Employee" count="0"/>
    <cacheHierarchy uniqueName="[Measures].[Avg Total Working Years Leavers]" caption="Avg Total Working Years Leavers" measure="1" displayFolder="" measureGroup="Fact_Employee" count="0"/>
    <cacheHierarchy uniqueName="[Measures].[Avg Total Working Years Stayers]" caption="Avg Total Working Years Stayers" measure="1" displayFolder="" measureGroup="Fact_Employee" count="0"/>
    <cacheHierarchy uniqueName="[Measures].[Avg Years In Current Role Leavers]" caption="Avg Years In Current Role Leavers" measure="1" displayFolder="" measureGroup="Fact_Employee" count="0"/>
    <cacheHierarchy uniqueName="[Measures].[Avg Years In Current Role Stayers]" caption="Avg Years In Current Role Stayers" measure="1" displayFolder="" measureGroup="Fact_Employee" count="0"/>
    <cacheHierarchy uniqueName="[Measures].[Avg Job Satisfaction Score]" caption="Avg Job Satisfaction Score" measure="1" displayFolder="" measureGroup="Fact_Employee" count="0"/>
    <cacheHierarchy uniqueName="[Measures].[Avg Work Life Balance Score]" caption="Avg Work Life Balance Score" measure="1" displayFolder="" measureGroup="Fact_Employee" count="0"/>
    <cacheHierarchy uniqueName="[Measures].[Avg Environment Satisfaction Score]" caption="Avg Environment Satisfaction Score" measure="1" displayFolder="" measureGroup="Fact_Employee" count="0"/>
    <cacheHierarchy uniqueName="[Measures].[Avg Job Involvement Score]" caption="Avg Job Involvement Score" measure="1" displayFolder="" measureGroup="Fact_Employee" count="0"/>
    <cacheHierarchy uniqueName="[Measures].[Avg Job Satisfaction Leavers]" caption="Avg Job Satisfaction Leavers" measure="1" displayFolder="" measureGroup="Fact_Employee" count="0"/>
    <cacheHierarchy uniqueName="[Measures].[Avg Job Satisfaction Stayers]" caption="Avg Job Satisfaction Stayers" measure="1" displayFolder="" measureGroup="Fact_Employee" count="0"/>
    <cacheHierarchy uniqueName="[Measures].[Avg Work Life Balance Leavers]" caption="Avg Work Life Balance Leavers" measure="1" displayFolder="" measureGroup="Fact_Employee" count="0"/>
    <cacheHierarchy uniqueName="[Measures].[Avg Work Life Balance Stayers]" caption="Avg Work Life Balance Stayers" measure="1" displayFolder="" measureGroup="Fact_Employee" count="0"/>
    <cacheHierarchy uniqueName="[Measures].[Avg Environment Satisfaction Leavers]" caption="Avg Environment Satisfaction Leavers" measure="1" displayFolder="" measureGroup="Fact_Employee" count="0"/>
    <cacheHierarchy uniqueName="[Measures].[Avg Environment Satisfaction Stayers]" caption="Avg Environment Satisfaction Stayers" measure="1" displayFolder="" measureGroup="Fact_Employee" count="0"/>
    <cacheHierarchy uniqueName="[Measures].[Avg Job Involvement Leavers]" caption="Avg Job Involvement Leavers" measure="1" displayFolder="" measureGroup="Fact_Employee" count="0"/>
    <cacheHierarchy uniqueName="[Measures].[Avg Job Involvement Stayers]" caption="Avg Job Involvement Stayers" measure="1" displayFolder="" measureGroup="Fact_Employee" count="0"/>
    <cacheHierarchy uniqueName="[Measures].[Overtime Rate Leavers]" caption="Overtime Rate Leavers" measure="1" displayFolder="" measureGroup="Fact_Employee" count="0"/>
    <cacheHierarchy uniqueName="[Measures].[Overtime Rate Stayers]" caption="Overtime Rate Stayers" measure="1" displayFolder="" measureGroup="Fact_Employee" count="0"/>
    <cacheHierarchy uniqueName="[Measures].[Avg Distance Leavers]" caption="Avg Distance Leavers" measure="1" displayFolder="" measureGroup="Fact_Employee" count="0"/>
    <cacheHierarchy uniqueName="[Measures].[Avg Distance Stayers]" caption="Avg Distance Stayers" measure="1" displayFolder="" measureGroup="Fact_Employee" count="0"/>
    <cacheHierarchy uniqueName="[Measures].[__XL_Count Fact_Employee]" caption="__XL_Count Fact_Employee" measure="1" displayFolder="" measureGroup="Fact_Employee" count="0" hidden="1"/>
    <cacheHierarchy uniqueName="[Measures].[__XL_Count Dim_Department]" caption="__XL_Count Dim_Department" measure="1" displayFolder="" measureGroup="Dim_Department" count="0" hidden="1"/>
    <cacheHierarchy uniqueName="[Measures].[__XL_Count Dim_JobRole]" caption="__XL_Count Dim_JobRole" measure="1" displayFolder="" measureGroup="Dim_JobRole" count="0" hidden="1"/>
    <cacheHierarchy uniqueName="[Measures].[__XL_Count Dim_EducationField]" caption="__XL_Count Dim_EducationField" measure="1" displayFolder="" measureGroup="Dim_EducationField" count="0" hidden="1"/>
    <cacheHierarchy uniqueName="[Measures].[__No measures defined]" caption="__No measures defined" measure="1" displayFolder="" count="0" hidden="1"/>
    <cacheHierarchy uniqueName="[Measures].[Count of JobRole]" caption="Count of JobRole" measure="1" displayFolder="" measureGroup="Dim_JobRole" count="0" hidden="1">
      <extLst>
        <ext xmlns:x15="http://schemas.microsoft.com/office/spreadsheetml/2010/11/main" uri="{B97F6D7D-B522-45F9-BDA1-12C45D357490}">
          <x15:cacheHierarchy aggregatedColumn="5"/>
        </ext>
      </extLst>
    </cacheHierarchy>
  </cacheHierarchies>
  <kpis count="0"/>
  <tupleCache>
    <entries count="19">
      <n v="33.751054852320678" in="0">
        <tpls c="1">
          <tpl fld="0" item="0"/>
        </tpls>
      </n>
      <n v="37.501216545012163" in="0">
        <tpls c="1">
          <tpl fld="0" item="1"/>
        </tpls>
      </n>
      <n v="5.1139240506329111" in="0">
        <tpls c="1">
          <tpl fld="0" item="2"/>
        </tpls>
      </n>
      <n v="7.3130575831305755" in="0">
        <tpls c="1">
          <tpl fld="0" item="3"/>
        </tpls>
      </n>
      <n v="45861.523206751051" in="0">
        <tpls c="1">
          <tpl fld="0" item="4"/>
        </tpls>
      </n>
      <n v="65313.914841849146" in="0">
        <tpls c="1">
          <tpl fld="0" item="5"/>
        </tpls>
      </n>
      <n v="0.53586497890295359" in="0">
        <tpls c="1">
          <tpl fld="0" item="6"/>
        </tpls>
      </n>
      <n v="0.23438767234387672" in="0">
        <tpls c="1">
          <tpl fld="0" item="7"/>
        </tpls>
      </n>
      <n v="2.4683544303797467" in="0">
        <tpls c="1">
          <tpl fld="0" item="8"/>
        </tpls>
      </n>
      <n v="2.778588807785888" in="0">
        <tpls c="1">
          <tpl fld="0" item="9"/>
        </tpls>
      </n>
      <n v="2.781021897810219" in="0">
        <tpls c="1">
          <tpl fld="0" item="11"/>
        </tpls>
      </n>
      <n v="2.4641350210970465" in="0">
        <tpls c="1">
          <tpl fld="0" item="12"/>
        </tpls>
      </n>
      <n v="2.7712895377128954" in="0">
        <tpls c="1">
          <tpl fld="0" item="13"/>
        </tpls>
      </n>
      <n v="2.518987341772152" in="0">
        <tpls c="1">
          <tpl fld="0" item="14"/>
        </tpls>
      </n>
      <n v="2.7704785077047851" in="0">
        <tpls c="1">
          <tpl fld="0" item="15"/>
        </tpls>
      </n>
      <n v="0.16122448979591836" in="1">
        <tpls c="1">
          <tpl fld="0" item="16"/>
        </tpls>
      </n>
      <n v="237" in="0">
        <tpls c="1">
          <tpl fld="0" item="17"/>
        </tpls>
      </n>
      <n v="1470" in="0">
        <tpls c="1">
          <tpl fld="0" item="18"/>
        </tpls>
      </n>
      <n v="2.6582278481012658" in="0">
        <tpls c="1">
          <tpl fld="0" item="10"/>
        </tpls>
      </n>
    </entries>
    <queryCache count="19">
      <query mdx="[Measures].[Avg Age Leavers]">
        <tpls c="1">
          <tpl fld="0" item="0"/>
        </tpls>
      </query>
      <query mdx="[Measures].[Avg Age Stayers]">
        <tpls c="1">
          <tpl fld="0" item="1"/>
        </tpls>
      </query>
      <query mdx="[Measures].[Avg Tenure Leavers]">
        <tpls c="1">
          <tpl fld="0" item="2"/>
        </tpls>
      </query>
      <query mdx="[Measures].[Avg Tenure Stayers]">
        <tpls c="1">
          <tpl fld="0" item="3"/>
        </tpls>
      </query>
      <query mdx="[Measures].[Avg Income Leavers]">
        <tpls c="1">
          <tpl fld="0" item="4"/>
        </tpls>
      </query>
      <query mdx="[Measures].[Avg Income Stayers]">
        <tpls c="1">
          <tpl fld="0" item="5"/>
        </tpls>
      </query>
      <query mdx="[Measures].[Overtime Rate Leavers]">
        <tpls c="1">
          <tpl fld="0" item="6"/>
        </tpls>
      </query>
      <query mdx="[Measures].[Overtime Rate Stayers]">
        <tpls c="1">
          <tpl fld="0" item="7"/>
        </tpls>
      </query>
      <query mdx="[Measures].[Avg Job Satisfaction Leavers]">
        <tpls c="1">
          <tpl fld="0" item="8"/>
        </tpls>
      </query>
      <query mdx="[Measures].[Avg Job Satisfaction Stayers]">
        <tpls c="1">
          <tpl fld="0" item="9"/>
        </tpls>
      </query>
      <query mdx="[Measures].[Avg Work Life Balance Leavers]">
        <tpls c="1">
          <tpl fld="0" item="10"/>
        </tpls>
      </query>
      <query mdx="[Measures].[Avg Work Life Balance Stayers]">
        <tpls c="1">
          <tpl fld="0" item="11"/>
        </tpls>
      </query>
      <query mdx="[Measures].[Avg Environment Satisfaction Leavers]">
        <tpls c="1">
          <tpl fld="0" item="12"/>
        </tpls>
      </query>
      <query mdx="[Measures].[Avg Environment Satisfaction Stayers]">
        <tpls c="1">
          <tpl fld="0" item="13"/>
        </tpls>
      </query>
      <query mdx="[Measures].[Avg Job Involvement Leavers]">
        <tpls c="1">
          <tpl fld="0" item="14"/>
        </tpls>
      </query>
      <query mdx="[Measures].[Avg Job Involvement Stayers]">
        <tpls c="1">
          <tpl fld="0" item="15"/>
        </tpls>
      </query>
      <query mdx="[Measures].[Attrition Rate]">
        <tpls c="1">
          <tpl fld="0" item="16"/>
        </tpls>
      </query>
      <query mdx="[Measures].[Attrition Count]">
        <tpls c="1">
          <tpl fld="0" item="17"/>
        </tpls>
      </query>
      <query mdx="[Measures].[Headcount]">
        <tpls c="1">
          <tpl fld="0" item="18"/>
        </tpls>
      </query>
    </queryCache>
    <serverFormats count="2">
      <serverFormat format=""/>
      <serverFormat format="0.00%;-0.00%;0.00%"/>
    </serverFormats>
  </tupleCache>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 10" refreshedDate="46308.93502222222" backgroundQuery="1" createdVersion="8" refreshedVersion="8" minRefreshableVersion="3" recordCount="0" supportSubquery="1" supportAdvancedDrill="1" xr:uid="{905EE5FE-5D90-460F-85F7-484BD261ACF8}">
  <cacheSource type="external" connectionId="6"/>
  <cacheFields count="5">
    <cacheField name="[Measures].[Attrition Count]" caption="Attrition Count" numFmtId="0" hierarchy="40" level="32767"/>
    <cacheField name="[Measures].[Attrition Rate]" caption="Attrition Rate" numFmtId="0" hierarchy="41" level="32767"/>
    <cacheField name="[Measures].[Headcount]" caption="Headcount" numFmtId="0" hierarchy="39" level="32767"/>
    <cacheField name="[Measures].[Overtime Rate Leavers]" caption="Overtime Rate Leavers" numFmtId="0" hierarchy="68" level="32767"/>
    <cacheField name="[Fact_Employee].[MaritalStatus].[MaritalStatus]" caption="MaritalStatus" numFmtId="0" hierarchy="19" level="1">
      <sharedItems containsSemiMixedTypes="0" containsNonDate="0" containsString="0"/>
    </cacheField>
  </cacheFields>
  <cacheHierarchies count="78">
    <cacheHierarchy uniqueName="[Dim_Department].[DepartmentID]" caption="DepartmentID" attribute="1" defaultMemberUniqueName="[Dim_Department].[DepartmentID].[All]" allUniqueName="[Dim_Department].[DepartmentID].[All]" dimensionUniqueName="[Dim_Department]" displayFolder="" count="0" memberValueDatatype="20" unbalanced="0"/>
    <cacheHierarchy uniqueName="[Dim_Department].[Department]" caption="Department" attribute="1" defaultMemberUniqueName="[Dim_Department].[Department].[All]" allUniqueName="[Dim_Department].[Department].[All]" dimensionUniqueName="[Dim_Department]" displayFolder="" count="2" memberValueDatatype="130" unbalanced="0"/>
    <cacheHierarchy uniqueName="[Dim_EducationField].[EducationFieldID]" caption="EducationFieldID" attribute="1" defaultMemberUniqueName="[Dim_EducationField].[EducationFieldID].[All]" allUniqueName="[Dim_EducationField].[EducationFieldID].[All]" dimensionUniqueName="[Dim_EducationField]" displayFolder="" count="0" memberValueDatatype="20" unbalanced="0"/>
    <cacheHierarchy uniqueName="[Dim_EducationField].[EducationField]" caption="EducationField" attribute="1" defaultMemberUniqueName="[Dim_EducationField].[EducationField].[All]" allUniqueName="[Dim_EducationField].[EducationField].[All]" dimensionUniqueName="[Dim_EducationField]" displayFolder="" count="0" memberValueDatatype="130" unbalanced="0"/>
    <cacheHierarchy uniqueName="[Dim_JobRole].[JobRoleID]" caption="JobRoleID" attribute="1" defaultMemberUniqueName="[Dim_JobRole].[JobRoleID].[All]" allUniqueName="[Dim_JobRole].[JobRoleID].[All]" dimensionUniqueName="[Dim_JobRole]" displayFolder="" count="0" memberValueDatatype="20" unbalanced="0"/>
    <cacheHierarchy uniqueName="[Dim_JobRole].[JobRole]" caption="JobRole" attribute="1" defaultMemberUniqueName="[Dim_JobRole].[JobRole].[All]" allUniqueName="[Dim_JobRole].[JobRole].[All]" dimensionUniqueName="[Dim_JobRole]" displayFolder="" count="2" memberValueDatatype="130" unbalanced="0"/>
    <cacheHierarchy uniqueName="[Fact_Employee].[Age]" caption="Age" attribute="1" defaultMemberUniqueName="[Fact_Employee].[Age].[All]" allUniqueName="[Fact_Employee].[Age].[All]" dimensionUniqueName="[Fact_Employee]" displayFolder="" count="0" memberValueDatatype="20" unbalanced="0"/>
    <cacheHierarchy uniqueName="[Fact_Employee].[Attrition]" caption="Attrition" attribute="1" defaultMemberUniqueName="[Fact_Employee].[Attrition].[All]" allUniqueName="[Fact_Employee].[Attrition].[All]" dimensionUniqueName="[Fact_Employee]" displayFolder="" count="0" memberValueDatatype="130" unbalanced="0"/>
    <cacheHierarchy uniqueName="[Fact_Employee].[BusinessTravel]" caption="BusinessTravel" attribute="1" defaultMemberUniqueName="[Fact_Employee].[BusinessTravel].[All]" allUniqueName="[Fact_Employee].[BusinessTravel].[All]" dimensionUniqueName="[Fact_Employee]" displayFolder="" count="0" memberValueDatatype="130" unbalanced="0"/>
    <cacheHierarchy uniqueName="[Fact_Employee].[DailyRate]" caption="DailyRate" attribute="1" defaultMemberUniqueName="[Fact_Employee].[DailyRate].[All]" allUniqueName="[Fact_Employee].[DailyRate].[All]" dimensionUniqueName="[Fact_Employee]" displayFolder="" count="0" memberValueDatatype="20" unbalanced="0"/>
    <cacheHierarchy uniqueName="[Fact_Employee].[DistanceFromHome]" caption="DistanceFromHome" attribute="1" defaultMemberUniqueName="[Fact_Employee].[DistanceFromHome].[All]" allUniqueName="[Fact_Employee].[DistanceFromHome].[All]" dimensionUniqueName="[Fact_Employee]" displayFolder="" count="0" memberValueDatatype="5" unbalanced="0"/>
    <cacheHierarchy uniqueName="[Fact_Employee].[Education]" caption="Education" attribute="1" defaultMemberUniqueName="[Fact_Employee].[Education].[All]" allUniqueName="[Fact_Employee].[Education].[All]" dimensionUniqueName="[Fact_Employee]" displayFolder="" count="0" memberValueDatatype="130" unbalanced="0"/>
    <cacheHierarchy uniqueName="[Fact_Employee].[EmployeeNumber]" caption="EmployeeNumber" attribute="1" defaultMemberUniqueName="[Fact_Employee].[EmployeeNumber].[All]" allUniqueName="[Fact_Employee].[EmployeeNumber].[All]" dimensionUniqueName="[Fact_Employee]" displayFolder="" count="0" memberValueDatatype="130" unbalanced="0"/>
    <cacheHierarchy uniqueName="[Fact_Employee].[EnvironmentSatisfaction]" caption="EnvironmentSatisfaction" attribute="1" defaultMemberUniqueName="[Fact_Employee].[EnvironmentSatisfaction].[All]" allUniqueName="[Fact_Employee].[EnvironmentSatisfaction].[All]" dimensionUniqueName="[Fact_Employee]" displayFolder="" count="0" memberValueDatatype="130" unbalanced="0"/>
    <cacheHierarchy uniqueName="[Fact_Employee].[Gender]" caption="Gender" attribute="1" defaultMemberUniqueName="[Fact_Employee].[Gender].[All]" allUniqueName="[Fact_Employee].[Gender].[All]" dimensionUniqueName="[Fact_Employee]" displayFolder="" count="2" memberValueDatatype="130" unbalanced="0"/>
    <cacheHierarchy uniqueName="[Fact_Employee].[HourlyRate]" caption="HourlyRate" attribute="1" defaultMemberUniqueName="[Fact_Employee].[HourlyRate].[All]" allUniqueName="[Fact_Employee].[HourlyRate].[All]" dimensionUniqueName="[Fact_Employee]" displayFolder="" count="0" memberValueDatatype="20" unbalanced="0"/>
    <cacheHierarchy uniqueName="[Fact_Employee].[JobInvolvement]" caption="JobInvolvement" attribute="1" defaultMemberUniqueName="[Fact_Employee].[JobInvolvement].[All]" allUniqueName="[Fact_Employee].[JobInvolvement].[All]" dimensionUniqueName="[Fact_Employee]" displayFolder="" count="0" memberValueDatatype="130" unbalanced="0"/>
    <cacheHierarchy uniqueName="[Fact_Employee].[JobLevel]" caption="JobLevel" attribute="1" defaultMemberUniqueName="[Fact_Employee].[JobLevel].[All]" allUniqueName="[Fact_Employee].[JobLevel].[All]" dimensionUniqueName="[Fact_Employee]" displayFolder="" count="0" memberValueDatatype="130" unbalanced="0"/>
    <cacheHierarchy uniqueName="[Fact_Employee].[JobSatisfaction]" caption="JobSatisfaction" attribute="1" defaultMemberUniqueName="[Fact_Employee].[JobSatisfaction].[All]" allUniqueName="[Fact_Employee].[JobSatisfaction].[All]" dimensionUniqueName="[Fact_Employee]" displayFolder="" count="0" memberValueDatatype="130" unbalanced="0"/>
    <cacheHierarchy uniqueName="[Fact_Employee].[MaritalStatus]" caption="MaritalStatus" attribute="1" defaultMemberUniqueName="[Fact_Employee].[MaritalStatus].[All]" allUniqueName="[Fact_Employee].[MaritalStatus].[All]" dimensionUniqueName="[Fact_Employee]" displayFolder="" count="2" memberValueDatatype="130" unbalanced="0">
      <fieldsUsage count="2">
        <fieldUsage x="-1"/>
        <fieldUsage x="4"/>
      </fieldsUsage>
    </cacheHierarchy>
    <cacheHierarchy uniqueName="[Fact_Employee].[MonthlyIncome]" caption="MonthlyIncome" attribute="1" defaultMemberUniqueName="[Fact_Employee].[MonthlyIncome].[All]" allUniqueName="[Fact_Employee].[MonthlyIncome].[All]" dimensionUniqueName="[Fact_Employee]" displayFolder="" count="0" memberValueDatatype="20" unbalanced="0"/>
    <cacheHierarchy uniqueName="[Fact_Employee].[MonthlyRate]" caption="MonthlyRate" attribute="1" defaultMemberUniqueName="[Fact_Employee].[MonthlyRate].[All]" allUniqueName="[Fact_Employee].[MonthlyRate].[All]" dimensionUniqueName="[Fact_Employee]" displayFolder="" count="0" memberValueDatatype="20" unbalanced="0"/>
    <cacheHierarchy uniqueName="[Fact_Employee].[NumCompaniesWorked]" caption="NumCompaniesWorked" attribute="1" defaultMemberUniqueName="[Fact_Employee].[NumCompaniesWorked].[All]" allUniqueName="[Fact_Employee].[NumCompaniesWorked].[All]" dimensionUniqueName="[Fact_Employee]" displayFolder="" count="0" memberValueDatatype="20" unbalanced="0"/>
    <cacheHierarchy uniqueName="[Fact_Employee].[OverTime]" caption="OverTime" attribute="1" defaultMemberUniqueName="[Fact_Employee].[OverTime].[All]" allUniqueName="[Fact_Employee].[OverTime].[All]" dimensionUniqueName="[Fact_Employee]" displayFolder="" count="0" memberValueDatatype="130" unbalanced="0"/>
    <cacheHierarchy uniqueName="[Fact_Employee].[PercentSalaryHike]" caption="PercentSalaryHike" attribute="1" defaultMemberUniqueName="[Fact_Employee].[PercentSalaryHike].[All]" allUniqueName="[Fact_Employee].[PercentSalaryHike].[All]" dimensionUniqueName="[Fact_Employee]" displayFolder="" count="0" memberValueDatatype="5" unbalanced="0"/>
    <cacheHierarchy uniqueName="[Fact_Employee].[PerformanceRating]" caption="PerformanceRating" attribute="1" defaultMemberUniqueName="[Fact_Employee].[PerformanceRating].[All]" allUniqueName="[Fact_Employee].[PerformanceRating].[All]" dimensionUniqueName="[Fact_Employee]" displayFolder="" count="0" memberValueDatatype="130" unbalanced="0"/>
    <cacheHierarchy uniqueName="[Fact_Employee].[RelationshipSatisfaction]" caption="RelationshipSatisfaction" attribute="1" defaultMemberUniqueName="[Fact_Employee].[RelationshipSatisfaction].[All]" allUniqueName="[Fact_Employee].[RelationshipSatisfaction].[All]" dimensionUniqueName="[Fact_Employee]" displayFolder="" count="0" memberValueDatatype="130" unbalanced="0"/>
    <cacheHierarchy uniqueName="[Fact_Employee].[StockOptionLevel]" caption="StockOptionLevel" attribute="1" defaultMemberUniqueName="[Fact_Employee].[StockOptionLevel].[All]" allUniqueName="[Fact_Employee].[StockOptionLevel].[All]" dimensionUniqueName="[Fact_Employee]" displayFolder="" count="0" memberValueDatatype="130" unbalanced="0"/>
    <cacheHierarchy uniqueName="[Fact_Employee].[TotalWorkingYears]" caption="TotalWorkingYears" attribute="1" defaultMemberUniqueName="[Fact_Employee].[TotalWorkingYears].[All]" allUniqueName="[Fact_Employee].[TotalWorkingYears].[All]" dimensionUniqueName="[Fact_Employee]" displayFolder="" count="0" memberValueDatatype="20" unbalanced="0"/>
    <cacheHierarchy uniqueName="[Fact_Employee].[TrainingTimesLastYear]" caption="TrainingTimesLastYear" attribute="1" defaultMemberUniqueName="[Fact_Employee].[TrainingTimesLastYear].[All]" allUniqueName="[Fact_Employee].[TrainingTimesLastYear].[All]" dimensionUniqueName="[Fact_Employee]" displayFolder="" count="0" memberValueDatatype="20" unbalanced="0"/>
    <cacheHierarchy uniqueName="[Fact_Employee].[WorkLifeBalance]" caption="WorkLifeBalance" attribute="1" defaultMemberUniqueName="[Fact_Employee].[WorkLifeBalance].[All]" allUniqueName="[Fact_Employee].[WorkLifeBalance].[All]" dimensionUniqueName="[Fact_Employee]" displayFolder="" count="0" memberValueDatatype="130" unbalanced="0"/>
    <cacheHierarchy uniqueName="[Fact_Employee].[YearsAtCompany]" caption="YearsAtCompany" attribute="1" defaultMemberUniqueName="[Fact_Employee].[YearsAtCompany].[All]" allUniqueName="[Fact_Employee].[YearsAtCompany].[All]" dimensionUniqueName="[Fact_Employee]" displayFolder="" count="0" memberValueDatatype="5" unbalanced="0"/>
    <cacheHierarchy uniqueName="[Fact_Employee].[YearsInCurrentRole]" caption="YearsInCurrentRole" attribute="1" defaultMemberUniqueName="[Fact_Employee].[YearsInCurrentRole].[All]" allUniqueName="[Fact_Employee].[YearsInCurrentRole].[All]" dimensionUniqueName="[Fact_Employee]" displayFolder="" count="0" memberValueDatatype="20" unbalanced="0"/>
    <cacheHierarchy uniqueName="[Fact_Employee].[YearsSinceLastPromotion]" caption="YearsSinceLastPromotion" attribute="1" defaultMemberUniqueName="[Fact_Employee].[YearsSinceLastPromotion].[All]" allUniqueName="[Fact_Employee].[YearsSinceLastPromotion].[All]" dimensionUniqueName="[Fact_Employee]" displayFolder="" count="0" memberValueDatatype="20" unbalanced="0"/>
    <cacheHierarchy uniqueName="[Fact_Employee].[YearsWithCurrManager]" caption="YearsWithCurrManager" attribute="1" defaultMemberUniqueName="[Fact_Employee].[YearsWithCurrManager].[All]" allUniqueName="[Fact_Employee].[YearsWithCurrManager].[All]" dimensionUniqueName="[Fact_Employee]" displayFolder="" count="0" memberValueDatatype="20" unbalanced="0"/>
    <cacheHierarchy uniqueName="[Fact_Employee].[JoinDate]" caption="JoinDate" attribute="1" defaultMemberUniqueName="[Fact_Employee].[JoinDate].[All]" allUniqueName="[Fact_Employee].[JoinDate].[All]" dimensionUniqueName="[Fact_Employee]" displayFolder="" count="0" memberValueDatatype="130" unbalanced="0"/>
    <cacheHierarchy uniqueName="[Fact_Employee].[DepartmentID]" caption="DepartmentID" attribute="1" defaultMemberUniqueName="[Fact_Employee].[DepartmentID].[All]" allUniqueName="[Fact_Employee].[DepartmentID].[All]" dimensionUniqueName="[Fact_Employee]" displayFolder="" count="0" memberValueDatatype="20" unbalanced="0"/>
    <cacheHierarchy uniqueName="[Fact_Employee].[EducationFieldID]" caption="EducationFieldID" attribute="1" defaultMemberUniqueName="[Fact_Employee].[EducationFieldID].[All]" allUniqueName="[Fact_Employee].[EducationFieldID].[All]" dimensionUniqueName="[Fact_Employee]" displayFolder="" count="0" memberValueDatatype="20" unbalanced="0"/>
    <cacheHierarchy uniqueName="[Fact_Employee].[JobRoleID]" caption="JobRoleID" attribute="1" defaultMemberUniqueName="[Fact_Employee].[JobRoleID].[All]" allUniqueName="[Fact_Employee].[JobRoleID].[All]" dimensionUniqueName="[Fact_Employee]" displayFolder="" count="0" memberValueDatatype="20" unbalanced="0"/>
    <cacheHierarchy uniqueName="[Measures].[Headcount]" caption="Headcount" measure="1" displayFolder="" measureGroup="Fact_Employee" count="0" oneField="1">
      <fieldsUsage count="1">
        <fieldUsage x="2"/>
      </fieldsUsage>
    </cacheHierarchy>
    <cacheHierarchy uniqueName="[Measures].[Attrition Count]" caption="Attrition Count" measure="1" displayFolder="" measureGroup="Fact_Employee" count="0" oneField="1">
      <fieldsUsage count="1">
        <fieldUsage x="0"/>
      </fieldsUsage>
    </cacheHierarchy>
    <cacheHierarchy uniqueName="[Measures].[Attrition Rate]" caption="Attrition Rate" measure="1" displayFolder="" measureGroup="Fact_Employee" count="0" oneField="1">
      <fieldsUsage count="1">
        <fieldUsage x="1"/>
      </fieldsUsage>
    </cacheHierarchy>
    <cacheHierarchy uniqueName="[Measures].[Avg Tenure Leavers]" caption="Avg Tenure Leavers" measure="1" displayFolder="" measureGroup="Fact_Employee" count="0"/>
    <cacheHierarchy uniqueName="[Measures].[Avg Tenure Stayers]" caption="Avg Tenure Stayers" measure="1" displayFolder="" measureGroup="Fact_Employee" count="0"/>
    <cacheHierarchy uniqueName="[Measures].[Avg Income Leavers]" caption="Avg Income Leavers" measure="1" displayFolder="" measureGroup="Fact_Employee" count="0"/>
    <cacheHierarchy uniqueName="[Measures].[Avg Income Stayers]" caption="Avg Income Stayers" measure="1" displayFolder="" measureGroup="Fact_Employee" count="0"/>
    <cacheHierarchy uniqueName="[Measures].[Avg Years Since Promotion Leavers]" caption="Avg Years Since Promotion Leavers" measure="1" displayFolder="" measureGroup="Fact_Employee" count="0"/>
    <cacheHierarchy uniqueName="[Measures].[Avg Years Since Promotion Stayers]" caption="Avg Years Since Promotion Stayers" measure="1" displayFolder="" measureGroup="Fact_Employee" count="0"/>
    <cacheHierarchy uniqueName="[Measures].[Avg Age Leavers]" caption="Avg Age Leavers" measure="1" displayFolder="" measureGroup="Fact_Employee" count="0"/>
    <cacheHierarchy uniqueName="[Measures].[Avg Age Stayers]" caption="Avg Age Stayers" measure="1" displayFolder="" measureGroup="Fact_Employee" count="0"/>
    <cacheHierarchy uniqueName="[Measures].[Avg Salary Hike Leavers]" caption="Avg Salary Hike Leavers" measure="1" displayFolder="" measureGroup="Fact_Employee" count="0"/>
    <cacheHierarchy uniqueName="[Measures].[Avg Salary Hike Stayers]" caption="Avg Salary Hike Stayers" measure="1" displayFolder="" measureGroup="Fact_Employee" count="0"/>
    <cacheHierarchy uniqueName="[Measures].[Avg Total Working Years Leavers]" caption="Avg Total Working Years Leavers" measure="1" displayFolder="" measureGroup="Fact_Employee" count="0"/>
    <cacheHierarchy uniqueName="[Measures].[Avg Total Working Years Stayers]" caption="Avg Total Working Years Stayers" measure="1" displayFolder="" measureGroup="Fact_Employee" count="0"/>
    <cacheHierarchy uniqueName="[Measures].[Avg Years In Current Role Leavers]" caption="Avg Years In Current Role Leavers" measure="1" displayFolder="" measureGroup="Fact_Employee" count="0"/>
    <cacheHierarchy uniqueName="[Measures].[Avg Years In Current Role Stayers]" caption="Avg Years In Current Role Stayers" measure="1" displayFolder="" measureGroup="Fact_Employee" count="0"/>
    <cacheHierarchy uniqueName="[Measures].[Avg Job Satisfaction Score]" caption="Avg Job Satisfaction Score" measure="1" displayFolder="" measureGroup="Fact_Employee" count="0"/>
    <cacheHierarchy uniqueName="[Measures].[Avg Work Life Balance Score]" caption="Avg Work Life Balance Score" measure="1" displayFolder="" measureGroup="Fact_Employee" count="0"/>
    <cacheHierarchy uniqueName="[Measures].[Avg Environment Satisfaction Score]" caption="Avg Environment Satisfaction Score" measure="1" displayFolder="" measureGroup="Fact_Employee" count="0"/>
    <cacheHierarchy uniqueName="[Measures].[Avg Job Involvement Score]" caption="Avg Job Involvement Score" measure="1" displayFolder="" measureGroup="Fact_Employee" count="0"/>
    <cacheHierarchy uniqueName="[Measures].[Avg Job Satisfaction Leavers]" caption="Avg Job Satisfaction Leavers" measure="1" displayFolder="" measureGroup="Fact_Employee" count="0"/>
    <cacheHierarchy uniqueName="[Measures].[Avg Job Satisfaction Stayers]" caption="Avg Job Satisfaction Stayers" measure="1" displayFolder="" measureGroup="Fact_Employee" count="0"/>
    <cacheHierarchy uniqueName="[Measures].[Avg Work Life Balance Leavers]" caption="Avg Work Life Balance Leavers" measure="1" displayFolder="" measureGroup="Fact_Employee" count="0"/>
    <cacheHierarchy uniqueName="[Measures].[Avg Work Life Balance Stayers]" caption="Avg Work Life Balance Stayers" measure="1" displayFolder="" measureGroup="Fact_Employee" count="0"/>
    <cacheHierarchy uniqueName="[Measures].[Avg Environment Satisfaction Leavers]" caption="Avg Environment Satisfaction Leavers" measure="1" displayFolder="" measureGroup="Fact_Employee" count="0"/>
    <cacheHierarchy uniqueName="[Measures].[Avg Environment Satisfaction Stayers]" caption="Avg Environment Satisfaction Stayers" measure="1" displayFolder="" measureGroup="Fact_Employee" count="0"/>
    <cacheHierarchy uniqueName="[Measures].[Avg Job Involvement Leavers]" caption="Avg Job Involvement Leavers" measure="1" displayFolder="" measureGroup="Fact_Employee" count="0"/>
    <cacheHierarchy uniqueName="[Measures].[Avg Job Involvement Stayers]" caption="Avg Job Involvement Stayers" measure="1" displayFolder="" measureGroup="Fact_Employee" count="0"/>
    <cacheHierarchy uniqueName="[Measures].[Overtime Rate Leavers]" caption="Overtime Rate Leavers" measure="1" displayFolder="" measureGroup="Fact_Employee" count="0" oneField="1">
      <fieldsUsage count="1">
        <fieldUsage x="3"/>
      </fieldsUsage>
    </cacheHierarchy>
    <cacheHierarchy uniqueName="[Measures].[Overtime Rate Stayers]" caption="Overtime Rate Stayers" measure="1" displayFolder="" measureGroup="Fact_Employee" count="0"/>
    <cacheHierarchy uniqueName="[Measures].[Avg Distance Leavers]" caption="Avg Distance Leavers" measure="1" displayFolder="" measureGroup="Fact_Employee" count="0"/>
    <cacheHierarchy uniqueName="[Measures].[Avg Distance Stayers]" caption="Avg Distance Stayers" measure="1" displayFolder="" measureGroup="Fact_Employee" count="0"/>
    <cacheHierarchy uniqueName="[Measures].[__XL_Count Fact_Employee]" caption="__XL_Count Fact_Employee" measure="1" displayFolder="" measureGroup="Fact_Employee" count="0" hidden="1"/>
    <cacheHierarchy uniqueName="[Measures].[__XL_Count Dim_Department]" caption="__XL_Count Dim_Department" measure="1" displayFolder="" measureGroup="Dim_Department" count="0" hidden="1"/>
    <cacheHierarchy uniqueName="[Measures].[__XL_Count Dim_JobRole]" caption="__XL_Count Dim_JobRole" measure="1" displayFolder="" measureGroup="Dim_JobRole" count="0" hidden="1"/>
    <cacheHierarchy uniqueName="[Measures].[__XL_Count Dim_EducationField]" caption="__XL_Count Dim_EducationField" measure="1" displayFolder="" measureGroup="Dim_EducationField" count="0" hidden="1"/>
    <cacheHierarchy uniqueName="[Measures].[__No measures defined]" caption="__No measures defined" measure="1" displayFolder="" count="0" hidden="1"/>
    <cacheHierarchy uniqueName="[Measures].[Count of JobRole]" caption="Count of JobRole" measure="1" displayFolder="" measureGroup="Dim_JobRole" count="0" hidden="1">
      <extLst>
        <ext xmlns:x15="http://schemas.microsoft.com/office/spreadsheetml/2010/11/main" uri="{B97F6D7D-B522-45F9-BDA1-12C45D357490}">
          <x15:cacheHierarchy aggregatedColumn="5"/>
        </ext>
      </extLst>
    </cacheHierarchy>
  </cacheHierarchies>
  <kpis count="0"/>
  <dimensions count="5">
    <dimension name="Dim_Department" uniqueName="[Dim_Department]" caption="Dim_Department"/>
    <dimension name="Dim_EducationField" uniqueName="[Dim_EducationField]" caption="Dim_EducationField"/>
    <dimension name="Dim_JobRole" uniqueName="[Dim_JobRole]" caption="Dim_JobRole"/>
    <dimension name="Fact_Employee" uniqueName="[Fact_Employee]" caption="Fact_Employee"/>
    <dimension measure="1" name="Measures" uniqueName="[Measures]" caption="Measures"/>
  </dimensions>
  <measureGroups count="4">
    <measureGroup name="Dim_Department" caption="Dim_Department"/>
    <measureGroup name="Dim_EducationField" caption="Dim_EducationField"/>
    <measureGroup name="Dim_JobRole" caption="Dim_JobRole"/>
    <measureGroup name="Fact_Employee" caption="Fact_Employe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 10" refreshedDate="46308.935022685182" backgroundQuery="1" createdVersion="8" refreshedVersion="8" minRefreshableVersion="3" recordCount="0" supportSubquery="1" supportAdvancedDrill="1" xr:uid="{A65E0AF8-6B5C-4EAC-B1DA-19F3F89EB1A0}">
  <cacheSource type="external" connectionId="6"/>
  <cacheFields count="4">
    <cacheField name="[Dim_Department].[Department].[Department]" caption="Department" numFmtId="0" hierarchy="1" level="1">
      <sharedItems count="3">
        <s v="Human Resources"/>
        <s v="Research &amp; Development"/>
        <s v="Sales"/>
      </sharedItems>
    </cacheField>
    <cacheField name="[Measures].[Headcount]" caption="Headcount" numFmtId="0" hierarchy="39" level="32767"/>
    <cacheField name="[Measures].[Attrition Rate]" caption="Attrition Rate" numFmtId="0" hierarchy="41" level="32767"/>
    <cacheField name="[Fact_Employee].[MaritalStatus].[MaritalStatus]" caption="MaritalStatus" numFmtId="0" hierarchy="19" level="1">
      <sharedItems containsSemiMixedTypes="0" containsNonDate="0" containsString="0"/>
    </cacheField>
  </cacheFields>
  <cacheHierarchies count="78">
    <cacheHierarchy uniqueName="[Dim_Department].[DepartmentID]" caption="DepartmentID" attribute="1" defaultMemberUniqueName="[Dim_Department].[DepartmentID].[All]" allUniqueName="[Dim_Department].[DepartmentID].[All]" dimensionUniqueName="[Dim_Department]" displayFolder="" count="0" memberValueDatatype="20" unbalanced="0"/>
    <cacheHierarchy uniqueName="[Dim_Department].[Department]" caption="Department" attribute="1" defaultMemberUniqueName="[Dim_Department].[Department].[All]" allUniqueName="[Dim_Department].[Department].[All]" dimensionUniqueName="[Dim_Department]" displayFolder="" count="2" memberValueDatatype="130" unbalanced="0">
      <fieldsUsage count="2">
        <fieldUsage x="-1"/>
        <fieldUsage x="0"/>
      </fieldsUsage>
    </cacheHierarchy>
    <cacheHierarchy uniqueName="[Dim_EducationField].[EducationFieldID]" caption="EducationFieldID" attribute="1" defaultMemberUniqueName="[Dim_EducationField].[EducationFieldID].[All]" allUniqueName="[Dim_EducationField].[EducationFieldID].[All]" dimensionUniqueName="[Dim_EducationField]" displayFolder="" count="0" memberValueDatatype="20" unbalanced="0"/>
    <cacheHierarchy uniqueName="[Dim_EducationField].[EducationField]" caption="EducationField" attribute="1" defaultMemberUniqueName="[Dim_EducationField].[EducationField].[All]" allUniqueName="[Dim_EducationField].[EducationField].[All]" dimensionUniqueName="[Dim_EducationField]" displayFolder="" count="0" memberValueDatatype="130" unbalanced="0"/>
    <cacheHierarchy uniqueName="[Dim_JobRole].[JobRoleID]" caption="JobRoleID" attribute="1" defaultMemberUniqueName="[Dim_JobRole].[JobRoleID].[All]" allUniqueName="[Dim_JobRole].[JobRoleID].[All]" dimensionUniqueName="[Dim_JobRole]" displayFolder="" count="0" memberValueDatatype="20" unbalanced="0"/>
    <cacheHierarchy uniqueName="[Dim_JobRole].[JobRole]" caption="JobRole" attribute="1" defaultMemberUniqueName="[Dim_JobRole].[JobRole].[All]" allUniqueName="[Dim_JobRole].[JobRole].[All]" dimensionUniqueName="[Dim_JobRole]" displayFolder="" count="2" memberValueDatatype="130" unbalanced="0"/>
    <cacheHierarchy uniqueName="[Fact_Employee].[Age]" caption="Age" attribute="1" defaultMemberUniqueName="[Fact_Employee].[Age].[All]" allUniqueName="[Fact_Employee].[Age].[All]" dimensionUniqueName="[Fact_Employee]" displayFolder="" count="0" memberValueDatatype="20" unbalanced="0"/>
    <cacheHierarchy uniqueName="[Fact_Employee].[Attrition]" caption="Attrition" attribute="1" defaultMemberUniqueName="[Fact_Employee].[Attrition].[All]" allUniqueName="[Fact_Employee].[Attrition].[All]" dimensionUniqueName="[Fact_Employee]" displayFolder="" count="0" memberValueDatatype="130" unbalanced="0"/>
    <cacheHierarchy uniqueName="[Fact_Employee].[BusinessTravel]" caption="BusinessTravel" attribute="1" defaultMemberUniqueName="[Fact_Employee].[BusinessTravel].[All]" allUniqueName="[Fact_Employee].[BusinessTravel].[All]" dimensionUniqueName="[Fact_Employee]" displayFolder="" count="0" memberValueDatatype="130" unbalanced="0"/>
    <cacheHierarchy uniqueName="[Fact_Employee].[DailyRate]" caption="DailyRate" attribute="1" defaultMemberUniqueName="[Fact_Employee].[DailyRate].[All]" allUniqueName="[Fact_Employee].[DailyRate].[All]" dimensionUniqueName="[Fact_Employee]" displayFolder="" count="0" memberValueDatatype="20" unbalanced="0"/>
    <cacheHierarchy uniqueName="[Fact_Employee].[DistanceFromHome]" caption="DistanceFromHome" attribute="1" defaultMemberUniqueName="[Fact_Employee].[DistanceFromHome].[All]" allUniqueName="[Fact_Employee].[DistanceFromHome].[All]" dimensionUniqueName="[Fact_Employee]" displayFolder="" count="0" memberValueDatatype="5" unbalanced="0"/>
    <cacheHierarchy uniqueName="[Fact_Employee].[Education]" caption="Education" attribute="1" defaultMemberUniqueName="[Fact_Employee].[Education].[All]" allUniqueName="[Fact_Employee].[Education].[All]" dimensionUniqueName="[Fact_Employee]" displayFolder="" count="0" memberValueDatatype="130" unbalanced="0"/>
    <cacheHierarchy uniqueName="[Fact_Employee].[EmployeeNumber]" caption="EmployeeNumber" attribute="1" defaultMemberUniqueName="[Fact_Employee].[EmployeeNumber].[All]" allUniqueName="[Fact_Employee].[EmployeeNumber].[All]" dimensionUniqueName="[Fact_Employee]" displayFolder="" count="0" memberValueDatatype="130" unbalanced="0"/>
    <cacheHierarchy uniqueName="[Fact_Employee].[EnvironmentSatisfaction]" caption="EnvironmentSatisfaction" attribute="1" defaultMemberUniqueName="[Fact_Employee].[EnvironmentSatisfaction].[All]" allUniqueName="[Fact_Employee].[EnvironmentSatisfaction].[All]" dimensionUniqueName="[Fact_Employee]" displayFolder="" count="0" memberValueDatatype="130" unbalanced="0"/>
    <cacheHierarchy uniqueName="[Fact_Employee].[Gender]" caption="Gender" attribute="1" defaultMemberUniqueName="[Fact_Employee].[Gender].[All]" allUniqueName="[Fact_Employee].[Gender].[All]" dimensionUniqueName="[Fact_Employee]" displayFolder="" count="0" memberValueDatatype="130" unbalanced="0"/>
    <cacheHierarchy uniqueName="[Fact_Employee].[HourlyRate]" caption="HourlyRate" attribute="1" defaultMemberUniqueName="[Fact_Employee].[HourlyRate].[All]" allUniqueName="[Fact_Employee].[HourlyRate].[All]" dimensionUniqueName="[Fact_Employee]" displayFolder="" count="0" memberValueDatatype="20" unbalanced="0"/>
    <cacheHierarchy uniqueName="[Fact_Employee].[JobInvolvement]" caption="JobInvolvement" attribute="1" defaultMemberUniqueName="[Fact_Employee].[JobInvolvement].[All]" allUniqueName="[Fact_Employee].[JobInvolvement].[All]" dimensionUniqueName="[Fact_Employee]" displayFolder="" count="0" memberValueDatatype="130" unbalanced="0"/>
    <cacheHierarchy uniqueName="[Fact_Employee].[JobLevel]" caption="JobLevel" attribute="1" defaultMemberUniqueName="[Fact_Employee].[JobLevel].[All]" allUniqueName="[Fact_Employee].[JobLevel].[All]" dimensionUniqueName="[Fact_Employee]" displayFolder="" count="0" memberValueDatatype="130" unbalanced="0"/>
    <cacheHierarchy uniqueName="[Fact_Employee].[JobSatisfaction]" caption="JobSatisfaction" attribute="1" defaultMemberUniqueName="[Fact_Employee].[JobSatisfaction].[All]" allUniqueName="[Fact_Employee].[JobSatisfaction].[All]" dimensionUniqueName="[Fact_Employee]" displayFolder="" count="0" memberValueDatatype="130" unbalanced="0"/>
    <cacheHierarchy uniqueName="[Fact_Employee].[MaritalStatus]" caption="MaritalStatus" attribute="1" defaultMemberUniqueName="[Fact_Employee].[MaritalStatus].[All]" allUniqueName="[Fact_Employee].[MaritalStatus].[All]" dimensionUniqueName="[Fact_Employee]" displayFolder="" count="2" memberValueDatatype="130" unbalanced="0">
      <fieldsUsage count="2">
        <fieldUsage x="-1"/>
        <fieldUsage x="3"/>
      </fieldsUsage>
    </cacheHierarchy>
    <cacheHierarchy uniqueName="[Fact_Employee].[MonthlyIncome]" caption="MonthlyIncome" attribute="1" defaultMemberUniqueName="[Fact_Employee].[MonthlyIncome].[All]" allUniqueName="[Fact_Employee].[MonthlyIncome].[All]" dimensionUniqueName="[Fact_Employee]" displayFolder="" count="0" memberValueDatatype="20" unbalanced="0"/>
    <cacheHierarchy uniqueName="[Fact_Employee].[MonthlyRate]" caption="MonthlyRate" attribute="1" defaultMemberUniqueName="[Fact_Employee].[MonthlyRate].[All]" allUniqueName="[Fact_Employee].[MonthlyRate].[All]" dimensionUniqueName="[Fact_Employee]" displayFolder="" count="0" memberValueDatatype="20" unbalanced="0"/>
    <cacheHierarchy uniqueName="[Fact_Employee].[NumCompaniesWorked]" caption="NumCompaniesWorked" attribute="1" defaultMemberUniqueName="[Fact_Employee].[NumCompaniesWorked].[All]" allUniqueName="[Fact_Employee].[NumCompaniesWorked].[All]" dimensionUniqueName="[Fact_Employee]" displayFolder="" count="0" memberValueDatatype="20" unbalanced="0"/>
    <cacheHierarchy uniqueName="[Fact_Employee].[OverTime]" caption="OverTime" attribute="1" defaultMemberUniqueName="[Fact_Employee].[OverTime].[All]" allUniqueName="[Fact_Employee].[OverTime].[All]" dimensionUniqueName="[Fact_Employee]" displayFolder="" count="0" memberValueDatatype="130" unbalanced="0"/>
    <cacheHierarchy uniqueName="[Fact_Employee].[PercentSalaryHike]" caption="PercentSalaryHike" attribute="1" defaultMemberUniqueName="[Fact_Employee].[PercentSalaryHike].[All]" allUniqueName="[Fact_Employee].[PercentSalaryHike].[All]" dimensionUniqueName="[Fact_Employee]" displayFolder="" count="0" memberValueDatatype="5" unbalanced="0"/>
    <cacheHierarchy uniqueName="[Fact_Employee].[PerformanceRating]" caption="PerformanceRating" attribute="1" defaultMemberUniqueName="[Fact_Employee].[PerformanceRating].[All]" allUniqueName="[Fact_Employee].[PerformanceRating].[All]" dimensionUniqueName="[Fact_Employee]" displayFolder="" count="0" memberValueDatatype="130" unbalanced="0"/>
    <cacheHierarchy uniqueName="[Fact_Employee].[RelationshipSatisfaction]" caption="RelationshipSatisfaction" attribute="1" defaultMemberUniqueName="[Fact_Employee].[RelationshipSatisfaction].[All]" allUniqueName="[Fact_Employee].[RelationshipSatisfaction].[All]" dimensionUniqueName="[Fact_Employee]" displayFolder="" count="0" memberValueDatatype="130" unbalanced="0"/>
    <cacheHierarchy uniqueName="[Fact_Employee].[StockOptionLevel]" caption="StockOptionLevel" attribute="1" defaultMemberUniqueName="[Fact_Employee].[StockOptionLevel].[All]" allUniqueName="[Fact_Employee].[StockOptionLevel].[All]" dimensionUniqueName="[Fact_Employee]" displayFolder="" count="0" memberValueDatatype="130" unbalanced="0"/>
    <cacheHierarchy uniqueName="[Fact_Employee].[TotalWorkingYears]" caption="TotalWorkingYears" attribute="1" defaultMemberUniqueName="[Fact_Employee].[TotalWorkingYears].[All]" allUniqueName="[Fact_Employee].[TotalWorkingYears].[All]" dimensionUniqueName="[Fact_Employee]" displayFolder="" count="0" memberValueDatatype="20" unbalanced="0"/>
    <cacheHierarchy uniqueName="[Fact_Employee].[TrainingTimesLastYear]" caption="TrainingTimesLastYear" attribute="1" defaultMemberUniqueName="[Fact_Employee].[TrainingTimesLastYear].[All]" allUniqueName="[Fact_Employee].[TrainingTimesLastYear].[All]" dimensionUniqueName="[Fact_Employee]" displayFolder="" count="0" memberValueDatatype="20" unbalanced="0"/>
    <cacheHierarchy uniqueName="[Fact_Employee].[WorkLifeBalance]" caption="WorkLifeBalance" attribute="1" defaultMemberUniqueName="[Fact_Employee].[WorkLifeBalance].[All]" allUniqueName="[Fact_Employee].[WorkLifeBalance].[All]" dimensionUniqueName="[Fact_Employee]" displayFolder="" count="0" memberValueDatatype="130" unbalanced="0"/>
    <cacheHierarchy uniqueName="[Fact_Employee].[YearsAtCompany]" caption="YearsAtCompany" attribute="1" defaultMemberUniqueName="[Fact_Employee].[YearsAtCompany].[All]" allUniqueName="[Fact_Employee].[YearsAtCompany].[All]" dimensionUniqueName="[Fact_Employee]" displayFolder="" count="0" memberValueDatatype="5" unbalanced="0"/>
    <cacheHierarchy uniqueName="[Fact_Employee].[YearsInCurrentRole]" caption="YearsInCurrentRole" attribute="1" defaultMemberUniqueName="[Fact_Employee].[YearsInCurrentRole].[All]" allUniqueName="[Fact_Employee].[YearsInCurrentRole].[All]" dimensionUniqueName="[Fact_Employee]" displayFolder="" count="0" memberValueDatatype="20" unbalanced="0"/>
    <cacheHierarchy uniqueName="[Fact_Employee].[YearsSinceLastPromotion]" caption="YearsSinceLastPromotion" attribute="1" defaultMemberUniqueName="[Fact_Employee].[YearsSinceLastPromotion].[All]" allUniqueName="[Fact_Employee].[YearsSinceLastPromotion].[All]" dimensionUniqueName="[Fact_Employee]" displayFolder="" count="0" memberValueDatatype="20" unbalanced="0"/>
    <cacheHierarchy uniqueName="[Fact_Employee].[YearsWithCurrManager]" caption="YearsWithCurrManager" attribute="1" defaultMemberUniqueName="[Fact_Employee].[YearsWithCurrManager].[All]" allUniqueName="[Fact_Employee].[YearsWithCurrManager].[All]" dimensionUniqueName="[Fact_Employee]" displayFolder="" count="0" memberValueDatatype="20" unbalanced="0"/>
    <cacheHierarchy uniqueName="[Fact_Employee].[JoinDate]" caption="JoinDate" attribute="1" defaultMemberUniqueName="[Fact_Employee].[JoinDate].[All]" allUniqueName="[Fact_Employee].[JoinDate].[All]" dimensionUniqueName="[Fact_Employee]" displayFolder="" count="0" memberValueDatatype="130" unbalanced="0"/>
    <cacheHierarchy uniqueName="[Fact_Employee].[DepartmentID]" caption="DepartmentID" attribute="1" defaultMemberUniqueName="[Fact_Employee].[DepartmentID].[All]" allUniqueName="[Fact_Employee].[DepartmentID].[All]" dimensionUniqueName="[Fact_Employee]" displayFolder="" count="0" memberValueDatatype="20" unbalanced="0"/>
    <cacheHierarchy uniqueName="[Fact_Employee].[EducationFieldID]" caption="EducationFieldID" attribute="1" defaultMemberUniqueName="[Fact_Employee].[EducationFieldID].[All]" allUniqueName="[Fact_Employee].[EducationFieldID].[All]" dimensionUniqueName="[Fact_Employee]" displayFolder="" count="0" memberValueDatatype="20" unbalanced="0"/>
    <cacheHierarchy uniqueName="[Fact_Employee].[JobRoleID]" caption="JobRoleID" attribute="1" defaultMemberUniqueName="[Fact_Employee].[JobRoleID].[All]" allUniqueName="[Fact_Employee].[JobRoleID].[All]" dimensionUniqueName="[Fact_Employee]" displayFolder="" count="0" memberValueDatatype="20" unbalanced="0"/>
    <cacheHierarchy uniqueName="[Measures].[Headcount]" caption="Headcount" measure="1" displayFolder="" measureGroup="Fact_Employee" count="0" oneField="1">
      <fieldsUsage count="1">
        <fieldUsage x="1"/>
      </fieldsUsage>
    </cacheHierarchy>
    <cacheHierarchy uniqueName="[Measures].[Attrition Count]" caption="Attrition Count" measure="1" displayFolder="" measureGroup="Fact_Employee" count="0"/>
    <cacheHierarchy uniqueName="[Measures].[Attrition Rate]" caption="Attrition Rate" measure="1" displayFolder="" measureGroup="Fact_Employee" count="0" oneField="1">
      <fieldsUsage count="1">
        <fieldUsage x="2"/>
      </fieldsUsage>
    </cacheHierarchy>
    <cacheHierarchy uniqueName="[Measures].[Avg Tenure Leavers]" caption="Avg Tenure Leavers" measure="1" displayFolder="" measureGroup="Fact_Employee" count="0"/>
    <cacheHierarchy uniqueName="[Measures].[Avg Tenure Stayers]" caption="Avg Tenure Stayers" measure="1" displayFolder="" measureGroup="Fact_Employee" count="0"/>
    <cacheHierarchy uniqueName="[Measures].[Avg Income Leavers]" caption="Avg Income Leavers" measure="1" displayFolder="" measureGroup="Fact_Employee" count="0"/>
    <cacheHierarchy uniqueName="[Measures].[Avg Income Stayers]" caption="Avg Income Stayers" measure="1" displayFolder="" measureGroup="Fact_Employee" count="0"/>
    <cacheHierarchy uniqueName="[Measures].[Avg Years Since Promotion Leavers]" caption="Avg Years Since Promotion Leavers" measure="1" displayFolder="" measureGroup="Fact_Employee" count="0"/>
    <cacheHierarchy uniqueName="[Measures].[Avg Years Since Promotion Stayers]" caption="Avg Years Since Promotion Stayers" measure="1" displayFolder="" measureGroup="Fact_Employee" count="0"/>
    <cacheHierarchy uniqueName="[Measures].[Avg Age Leavers]" caption="Avg Age Leavers" measure="1" displayFolder="" measureGroup="Fact_Employee" count="0"/>
    <cacheHierarchy uniqueName="[Measures].[Avg Age Stayers]" caption="Avg Age Stayers" measure="1" displayFolder="" measureGroup="Fact_Employee" count="0"/>
    <cacheHierarchy uniqueName="[Measures].[Avg Salary Hike Leavers]" caption="Avg Salary Hike Leavers" measure="1" displayFolder="" measureGroup="Fact_Employee" count="0"/>
    <cacheHierarchy uniqueName="[Measures].[Avg Salary Hike Stayers]" caption="Avg Salary Hike Stayers" measure="1" displayFolder="" measureGroup="Fact_Employee" count="0"/>
    <cacheHierarchy uniqueName="[Measures].[Avg Total Working Years Leavers]" caption="Avg Total Working Years Leavers" measure="1" displayFolder="" measureGroup="Fact_Employee" count="0"/>
    <cacheHierarchy uniqueName="[Measures].[Avg Total Working Years Stayers]" caption="Avg Total Working Years Stayers" measure="1" displayFolder="" measureGroup="Fact_Employee" count="0"/>
    <cacheHierarchy uniqueName="[Measures].[Avg Years In Current Role Leavers]" caption="Avg Years In Current Role Leavers" measure="1" displayFolder="" measureGroup="Fact_Employee" count="0"/>
    <cacheHierarchy uniqueName="[Measures].[Avg Years In Current Role Stayers]" caption="Avg Years In Current Role Stayers" measure="1" displayFolder="" measureGroup="Fact_Employee" count="0"/>
    <cacheHierarchy uniqueName="[Measures].[Avg Job Satisfaction Score]" caption="Avg Job Satisfaction Score" measure="1" displayFolder="" measureGroup="Fact_Employee" count="0"/>
    <cacheHierarchy uniqueName="[Measures].[Avg Work Life Balance Score]" caption="Avg Work Life Balance Score" measure="1" displayFolder="" measureGroup="Fact_Employee" count="0"/>
    <cacheHierarchy uniqueName="[Measures].[Avg Environment Satisfaction Score]" caption="Avg Environment Satisfaction Score" measure="1" displayFolder="" measureGroup="Fact_Employee" count="0"/>
    <cacheHierarchy uniqueName="[Measures].[Avg Job Involvement Score]" caption="Avg Job Involvement Score" measure="1" displayFolder="" measureGroup="Fact_Employee" count="0"/>
    <cacheHierarchy uniqueName="[Measures].[Avg Job Satisfaction Leavers]" caption="Avg Job Satisfaction Leavers" measure="1" displayFolder="" measureGroup="Fact_Employee" count="0"/>
    <cacheHierarchy uniqueName="[Measures].[Avg Job Satisfaction Stayers]" caption="Avg Job Satisfaction Stayers" measure="1" displayFolder="" measureGroup="Fact_Employee" count="0"/>
    <cacheHierarchy uniqueName="[Measures].[Avg Work Life Balance Leavers]" caption="Avg Work Life Balance Leavers" measure="1" displayFolder="" measureGroup="Fact_Employee" count="0"/>
    <cacheHierarchy uniqueName="[Measures].[Avg Work Life Balance Stayers]" caption="Avg Work Life Balance Stayers" measure="1" displayFolder="" measureGroup="Fact_Employee" count="0"/>
    <cacheHierarchy uniqueName="[Measures].[Avg Environment Satisfaction Leavers]" caption="Avg Environment Satisfaction Leavers" measure="1" displayFolder="" measureGroup="Fact_Employee" count="0"/>
    <cacheHierarchy uniqueName="[Measures].[Avg Environment Satisfaction Stayers]" caption="Avg Environment Satisfaction Stayers" measure="1" displayFolder="" measureGroup="Fact_Employee" count="0"/>
    <cacheHierarchy uniqueName="[Measures].[Avg Job Involvement Leavers]" caption="Avg Job Involvement Leavers" measure="1" displayFolder="" measureGroup="Fact_Employee" count="0"/>
    <cacheHierarchy uniqueName="[Measures].[Avg Job Involvement Stayers]" caption="Avg Job Involvement Stayers" measure="1" displayFolder="" measureGroup="Fact_Employee" count="0"/>
    <cacheHierarchy uniqueName="[Measures].[Overtime Rate Leavers]" caption="Overtime Rate Leavers" measure="1" displayFolder="" measureGroup="Fact_Employee" count="0"/>
    <cacheHierarchy uniqueName="[Measures].[Overtime Rate Stayers]" caption="Overtime Rate Stayers" measure="1" displayFolder="" measureGroup="Fact_Employee" count="0"/>
    <cacheHierarchy uniqueName="[Measures].[Avg Distance Leavers]" caption="Avg Distance Leavers" measure="1" displayFolder="" measureGroup="Fact_Employee" count="0"/>
    <cacheHierarchy uniqueName="[Measures].[Avg Distance Stayers]" caption="Avg Distance Stayers" measure="1" displayFolder="" measureGroup="Fact_Employee" count="0"/>
    <cacheHierarchy uniqueName="[Measures].[__XL_Count Fact_Employee]" caption="__XL_Count Fact_Employee" measure="1" displayFolder="" measureGroup="Fact_Employee" count="0" hidden="1"/>
    <cacheHierarchy uniqueName="[Measures].[__XL_Count Dim_Department]" caption="__XL_Count Dim_Department" measure="1" displayFolder="" measureGroup="Dim_Department" count="0" hidden="1"/>
    <cacheHierarchy uniqueName="[Measures].[__XL_Count Dim_JobRole]" caption="__XL_Count Dim_JobRole" measure="1" displayFolder="" measureGroup="Dim_JobRole" count="0" hidden="1"/>
    <cacheHierarchy uniqueName="[Measures].[__XL_Count Dim_EducationField]" caption="__XL_Count Dim_EducationField" measure="1" displayFolder="" measureGroup="Dim_EducationField" count="0" hidden="1"/>
    <cacheHierarchy uniqueName="[Measures].[__No measures defined]" caption="__No measures defined" measure="1" displayFolder="" count="0" hidden="1"/>
    <cacheHierarchy uniqueName="[Measures].[Count of JobRole]" caption="Count of JobRole" measure="1" displayFolder="" measureGroup="Dim_JobRole" count="0" hidden="1">
      <extLst>
        <ext xmlns:x15="http://schemas.microsoft.com/office/spreadsheetml/2010/11/main" uri="{B97F6D7D-B522-45F9-BDA1-12C45D357490}">
          <x15:cacheHierarchy aggregatedColumn="5"/>
        </ext>
      </extLst>
    </cacheHierarchy>
  </cacheHierarchies>
  <kpis count="0"/>
  <dimensions count="5">
    <dimension name="Dim_Department" uniqueName="[Dim_Department]" caption="Dim_Department"/>
    <dimension name="Dim_EducationField" uniqueName="[Dim_EducationField]" caption="Dim_EducationField"/>
    <dimension name="Dim_JobRole" uniqueName="[Dim_JobRole]" caption="Dim_JobRole"/>
    <dimension name="Fact_Employee" uniqueName="[Fact_Employee]" caption="Fact_Employee"/>
    <dimension measure="1" name="Measures" uniqueName="[Measures]" caption="Measures"/>
  </dimensions>
  <measureGroups count="4">
    <measureGroup name="Dim_Department" caption="Dim_Department"/>
    <measureGroup name="Dim_EducationField" caption="Dim_EducationField"/>
    <measureGroup name="Dim_JobRole" caption="Dim_JobRole"/>
    <measureGroup name="Fact_Employee" caption="Fact_Employe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 10" refreshedDate="46308.935023495367" backgroundQuery="1" createdVersion="8" refreshedVersion="8" minRefreshableVersion="3" recordCount="0" supportSubquery="1" supportAdvancedDrill="1" xr:uid="{267859F0-2BDE-4290-8C28-AD5BEBB24EBF}">
  <cacheSource type="external" connectionId="6"/>
  <cacheFields count="27">
    <cacheField name="[Measures].[Avg Tenure Leavers]" caption="Avg Tenure Leavers" numFmtId="0" hierarchy="42" level="32767"/>
    <cacheField name="[Measures].[Avg Tenure Stayers]" caption="Avg Tenure Stayers" numFmtId="0" hierarchy="43" level="32767"/>
    <cacheField name="[Measures].[Avg Income Leavers]" caption="Avg Income Leavers" numFmtId="0" hierarchy="44" level="32767"/>
    <cacheField name="[Measures].[Avg Income Stayers]" caption="Avg Income Stayers" numFmtId="0" hierarchy="45" level="32767"/>
    <cacheField name="[Measures].[Avg Years Since Promotion Leavers]" caption="Avg Years Since Promotion Leavers" numFmtId="0" hierarchy="46" level="32767"/>
    <cacheField name="[Measures].[Avg Years Since Promotion Stayers]" caption="Avg Years Since Promotion Stayers" numFmtId="0" hierarchy="47" level="32767"/>
    <cacheField name="[Measures].[Avg Age Leavers]" caption="Avg Age Leavers" numFmtId="0" hierarchy="48" level="32767"/>
    <cacheField name="[Measures].[Avg Age Stayers]" caption="Avg Age Stayers" numFmtId="0" hierarchy="49" level="32767"/>
    <cacheField name="[Measures].[Avg Salary Hike Leavers]" caption="Avg Salary Hike Leavers" numFmtId="0" hierarchy="50" level="32767"/>
    <cacheField name="[Measures].[Avg Salary Hike Stayers]" caption="Avg Salary Hike Stayers" numFmtId="0" hierarchy="51" level="32767"/>
    <cacheField name="[Measures].[Avg Total Working Years Leavers]" caption="Avg Total Working Years Leavers" numFmtId="0" hierarchy="52" level="32767"/>
    <cacheField name="[Measures].[Avg Total Working Years Stayers]" caption="Avg Total Working Years Stayers" numFmtId="0" hierarchy="53" level="32767"/>
    <cacheField name="[Measures].[Avg Years In Current Role Leavers]" caption="Avg Years In Current Role Leavers" numFmtId="0" hierarchy="54" level="32767"/>
    <cacheField name="[Measures].[Avg Years In Current Role Stayers]" caption="Avg Years In Current Role Stayers" numFmtId="0" hierarchy="55" level="32767"/>
    <cacheField name="[Measures].[Avg Job Satisfaction Leavers]" caption="Avg Job Satisfaction Leavers" numFmtId="0" hierarchy="60" level="32767"/>
    <cacheField name="[Measures].[Avg Job Satisfaction Stayers]" caption="Avg Job Satisfaction Stayers" numFmtId="0" hierarchy="61" level="32767"/>
    <cacheField name="[Measures].[Avg Work Life Balance Leavers]" caption="Avg Work Life Balance Leavers" numFmtId="0" hierarchy="62" level="32767"/>
    <cacheField name="[Measures].[Avg Work Life Balance Stayers]" caption="Avg Work Life Balance Stayers" numFmtId="0" hierarchy="63" level="32767"/>
    <cacheField name="[Measures].[Avg Environment Satisfaction Leavers]" caption="Avg Environment Satisfaction Leavers" numFmtId="0" hierarchy="64" level="32767"/>
    <cacheField name="[Measures].[Avg Environment Satisfaction Stayers]" caption="Avg Environment Satisfaction Stayers" numFmtId="0" hierarchy="65" level="32767"/>
    <cacheField name="[Measures].[Avg Job Involvement Leavers]" caption="Avg Job Involvement Leavers" numFmtId="0" hierarchy="66" level="32767"/>
    <cacheField name="[Measures].[Avg Job Involvement Stayers]" caption="Avg Job Involvement Stayers" numFmtId="0" hierarchy="67" level="32767"/>
    <cacheField name="[Measures].[Overtime Rate Leavers]" caption="Overtime Rate Leavers" numFmtId="0" hierarchy="68" level="32767"/>
    <cacheField name="[Measures].[Overtime Rate Stayers]" caption="Overtime Rate Stayers" numFmtId="0" hierarchy="69" level="32767"/>
    <cacheField name="[Measures].[Avg Distance Leavers]" caption="Avg Distance Leavers" numFmtId="0" hierarchy="70" level="32767"/>
    <cacheField name="[Measures].[Avg Distance Stayers]" caption="Avg Distance Stayers" numFmtId="0" hierarchy="71" level="32767"/>
    <cacheField name="[Fact_Employee].[MaritalStatus].[MaritalStatus]" caption="MaritalStatus" numFmtId="0" hierarchy="19" level="1">
      <sharedItems containsSemiMixedTypes="0" containsNonDate="0" containsString="0"/>
    </cacheField>
  </cacheFields>
  <cacheHierarchies count="78">
    <cacheHierarchy uniqueName="[Dim_Department].[DepartmentID]" caption="DepartmentID" attribute="1" defaultMemberUniqueName="[Dim_Department].[DepartmentID].[All]" allUniqueName="[Dim_Department].[DepartmentID].[All]" dimensionUniqueName="[Dim_Department]" displayFolder="" count="0" memberValueDatatype="20" unbalanced="0"/>
    <cacheHierarchy uniqueName="[Dim_Department].[Department]" caption="Department" attribute="1" defaultMemberUniqueName="[Dim_Department].[Department].[All]" allUniqueName="[Dim_Department].[Department].[All]" dimensionUniqueName="[Dim_Department]" displayFolder="" count="2" memberValueDatatype="130" unbalanced="0"/>
    <cacheHierarchy uniqueName="[Dim_EducationField].[EducationFieldID]" caption="EducationFieldID" attribute="1" defaultMemberUniqueName="[Dim_EducationField].[EducationFieldID].[All]" allUniqueName="[Dim_EducationField].[EducationFieldID].[All]" dimensionUniqueName="[Dim_EducationField]" displayFolder="" count="0" memberValueDatatype="20" unbalanced="0"/>
    <cacheHierarchy uniqueName="[Dim_EducationField].[EducationField]" caption="EducationField" attribute="1" defaultMemberUniqueName="[Dim_EducationField].[EducationField].[All]" allUniqueName="[Dim_EducationField].[EducationField].[All]" dimensionUniqueName="[Dim_EducationField]" displayFolder="" count="0" memberValueDatatype="130" unbalanced="0"/>
    <cacheHierarchy uniqueName="[Dim_JobRole].[JobRoleID]" caption="JobRoleID" attribute="1" defaultMemberUniqueName="[Dim_JobRole].[JobRoleID].[All]" allUniqueName="[Dim_JobRole].[JobRoleID].[All]" dimensionUniqueName="[Dim_JobRole]" displayFolder="" count="0" memberValueDatatype="20" unbalanced="0"/>
    <cacheHierarchy uniqueName="[Dim_JobRole].[JobRole]" caption="JobRole" attribute="1" defaultMemberUniqueName="[Dim_JobRole].[JobRole].[All]" allUniqueName="[Dim_JobRole].[JobRole].[All]" dimensionUniqueName="[Dim_JobRole]" displayFolder="" count="2" memberValueDatatype="130" unbalanced="0"/>
    <cacheHierarchy uniqueName="[Fact_Employee].[Age]" caption="Age" attribute="1" defaultMemberUniqueName="[Fact_Employee].[Age].[All]" allUniqueName="[Fact_Employee].[Age].[All]" dimensionUniqueName="[Fact_Employee]" displayFolder="" count="0" memberValueDatatype="20" unbalanced="0"/>
    <cacheHierarchy uniqueName="[Fact_Employee].[Attrition]" caption="Attrition" attribute="1" defaultMemberUniqueName="[Fact_Employee].[Attrition].[All]" allUniqueName="[Fact_Employee].[Attrition].[All]" dimensionUniqueName="[Fact_Employee]" displayFolder="" count="0" memberValueDatatype="130" unbalanced="0"/>
    <cacheHierarchy uniqueName="[Fact_Employee].[BusinessTravel]" caption="BusinessTravel" attribute="1" defaultMemberUniqueName="[Fact_Employee].[BusinessTravel].[All]" allUniqueName="[Fact_Employee].[BusinessTravel].[All]" dimensionUniqueName="[Fact_Employee]" displayFolder="" count="0" memberValueDatatype="130" unbalanced="0"/>
    <cacheHierarchy uniqueName="[Fact_Employee].[DailyRate]" caption="DailyRate" attribute="1" defaultMemberUniqueName="[Fact_Employee].[DailyRate].[All]" allUniqueName="[Fact_Employee].[DailyRate].[All]" dimensionUniqueName="[Fact_Employee]" displayFolder="" count="0" memberValueDatatype="20" unbalanced="0"/>
    <cacheHierarchy uniqueName="[Fact_Employee].[DistanceFromHome]" caption="DistanceFromHome" attribute="1" defaultMemberUniqueName="[Fact_Employee].[DistanceFromHome].[All]" allUniqueName="[Fact_Employee].[DistanceFromHome].[All]" dimensionUniqueName="[Fact_Employee]" displayFolder="" count="0" memberValueDatatype="5" unbalanced="0"/>
    <cacheHierarchy uniqueName="[Fact_Employee].[Education]" caption="Education" attribute="1" defaultMemberUniqueName="[Fact_Employee].[Education].[All]" allUniqueName="[Fact_Employee].[Education].[All]" dimensionUniqueName="[Fact_Employee]" displayFolder="" count="0" memberValueDatatype="130" unbalanced="0"/>
    <cacheHierarchy uniqueName="[Fact_Employee].[EmployeeNumber]" caption="EmployeeNumber" attribute="1" defaultMemberUniqueName="[Fact_Employee].[EmployeeNumber].[All]" allUniqueName="[Fact_Employee].[EmployeeNumber].[All]" dimensionUniqueName="[Fact_Employee]" displayFolder="" count="0" memberValueDatatype="130" unbalanced="0"/>
    <cacheHierarchy uniqueName="[Fact_Employee].[EnvironmentSatisfaction]" caption="EnvironmentSatisfaction" attribute="1" defaultMemberUniqueName="[Fact_Employee].[EnvironmentSatisfaction].[All]" allUniqueName="[Fact_Employee].[EnvironmentSatisfaction].[All]" dimensionUniqueName="[Fact_Employee]" displayFolder="" count="0" memberValueDatatype="130" unbalanced="0"/>
    <cacheHierarchy uniqueName="[Fact_Employee].[Gender]" caption="Gender" attribute="1" defaultMemberUniqueName="[Fact_Employee].[Gender].[All]" allUniqueName="[Fact_Employee].[Gender].[All]" dimensionUniqueName="[Fact_Employee]" displayFolder="" count="2" memberValueDatatype="130" unbalanced="0"/>
    <cacheHierarchy uniqueName="[Fact_Employee].[HourlyRate]" caption="HourlyRate" attribute="1" defaultMemberUniqueName="[Fact_Employee].[HourlyRate].[All]" allUniqueName="[Fact_Employee].[HourlyRate].[All]" dimensionUniqueName="[Fact_Employee]" displayFolder="" count="0" memberValueDatatype="20" unbalanced="0"/>
    <cacheHierarchy uniqueName="[Fact_Employee].[JobInvolvement]" caption="JobInvolvement" attribute="1" defaultMemberUniqueName="[Fact_Employee].[JobInvolvement].[All]" allUniqueName="[Fact_Employee].[JobInvolvement].[All]" dimensionUniqueName="[Fact_Employee]" displayFolder="" count="0" memberValueDatatype="130" unbalanced="0"/>
    <cacheHierarchy uniqueName="[Fact_Employee].[JobLevel]" caption="JobLevel" attribute="1" defaultMemberUniqueName="[Fact_Employee].[JobLevel].[All]" allUniqueName="[Fact_Employee].[JobLevel].[All]" dimensionUniqueName="[Fact_Employee]" displayFolder="" count="0" memberValueDatatype="130" unbalanced="0"/>
    <cacheHierarchy uniqueName="[Fact_Employee].[JobSatisfaction]" caption="JobSatisfaction" attribute="1" defaultMemberUniqueName="[Fact_Employee].[JobSatisfaction].[All]" allUniqueName="[Fact_Employee].[JobSatisfaction].[All]" dimensionUniqueName="[Fact_Employee]" displayFolder="" count="0" memberValueDatatype="130" unbalanced="0"/>
    <cacheHierarchy uniqueName="[Fact_Employee].[MaritalStatus]" caption="MaritalStatus" attribute="1" defaultMemberUniqueName="[Fact_Employee].[MaritalStatus].[All]" allUniqueName="[Fact_Employee].[MaritalStatus].[All]" dimensionUniqueName="[Fact_Employee]" displayFolder="" count="2" memberValueDatatype="130" unbalanced="0">
      <fieldsUsage count="2">
        <fieldUsage x="-1"/>
        <fieldUsage x="26"/>
      </fieldsUsage>
    </cacheHierarchy>
    <cacheHierarchy uniqueName="[Fact_Employee].[MonthlyIncome]" caption="MonthlyIncome" attribute="1" defaultMemberUniqueName="[Fact_Employee].[MonthlyIncome].[All]" allUniqueName="[Fact_Employee].[MonthlyIncome].[All]" dimensionUniqueName="[Fact_Employee]" displayFolder="" count="0" memberValueDatatype="20" unbalanced="0"/>
    <cacheHierarchy uniqueName="[Fact_Employee].[MonthlyRate]" caption="MonthlyRate" attribute="1" defaultMemberUniqueName="[Fact_Employee].[MonthlyRate].[All]" allUniqueName="[Fact_Employee].[MonthlyRate].[All]" dimensionUniqueName="[Fact_Employee]" displayFolder="" count="0" memberValueDatatype="20" unbalanced="0"/>
    <cacheHierarchy uniqueName="[Fact_Employee].[NumCompaniesWorked]" caption="NumCompaniesWorked" attribute="1" defaultMemberUniqueName="[Fact_Employee].[NumCompaniesWorked].[All]" allUniqueName="[Fact_Employee].[NumCompaniesWorked].[All]" dimensionUniqueName="[Fact_Employee]" displayFolder="" count="0" memberValueDatatype="20" unbalanced="0"/>
    <cacheHierarchy uniqueName="[Fact_Employee].[OverTime]" caption="OverTime" attribute="1" defaultMemberUniqueName="[Fact_Employee].[OverTime].[All]" allUniqueName="[Fact_Employee].[OverTime].[All]" dimensionUniqueName="[Fact_Employee]" displayFolder="" count="0" memberValueDatatype="130" unbalanced="0"/>
    <cacheHierarchy uniqueName="[Fact_Employee].[PercentSalaryHike]" caption="PercentSalaryHike" attribute="1" defaultMemberUniqueName="[Fact_Employee].[PercentSalaryHike].[All]" allUniqueName="[Fact_Employee].[PercentSalaryHike].[All]" dimensionUniqueName="[Fact_Employee]" displayFolder="" count="0" memberValueDatatype="5" unbalanced="0"/>
    <cacheHierarchy uniqueName="[Fact_Employee].[PerformanceRating]" caption="PerformanceRating" attribute="1" defaultMemberUniqueName="[Fact_Employee].[PerformanceRating].[All]" allUniqueName="[Fact_Employee].[PerformanceRating].[All]" dimensionUniqueName="[Fact_Employee]" displayFolder="" count="0" memberValueDatatype="130" unbalanced="0"/>
    <cacheHierarchy uniqueName="[Fact_Employee].[RelationshipSatisfaction]" caption="RelationshipSatisfaction" attribute="1" defaultMemberUniqueName="[Fact_Employee].[RelationshipSatisfaction].[All]" allUniqueName="[Fact_Employee].[RelationshipSatisfaction].[All]" dimensionUniqueName="[Fact_Employee]" displayFolder="" count="0" memberValueDatatype="130" unbalanced="0"/>
    <cacheHierarchy uniqueName="[Fact_Employee].[StockOptionLevel]" caption="StockOptionLevel" attribute="1" defaultMemberUniqueName="[Fact_Employee].[StockOptionLevel].[All]" allUniqueName="[Fact_Employee].[StockOptionLevel].[All]" dimensionUniqueName="[Fact_Employee]" displayFolder="" count="0" memberValueDatatype="130" unbalanced="0"/>
    <cacheHierarchy uniqueName="[Fact_Employee].[TotalWorkingYears]" caption="TotalWorkingYears" attribute="1" defaultMemberUniqueName="[Fact_Employee].[TotalWorkingYears].[All]" allUniqueName="[Fact_Employee].[TotalWorkingYears].[All]" dimensionUniqueName="[Fact_Employee]" displayFolder="" count="0" memberValueDatatype="20" unbalanced="0"/>
    <cacheHierarchy uniqueName="[Fact_Employee].[TrainingTimesLastYear]" caption="TrainingTimesLastYear" attribute="1" defaultMemberUniqueName="[Fact_Employee].[TrainingTimesLastYear].[All]" allUniqueName="[Fact_Employee].[TrainingTimesLastYear].[All]" dimensionUniqueName="[Fact_Employee]" displayFolder="" count="0" memberValueDatatype="20" unbalanced="0"/>
    <cacheHierarchy uniqueName="[Fact_Employee].[WorkLifeBalance]" caption="WorkLifeBalance" attribute="1" defaultMemberUniqueName="[Fact_Employee].[WorkLifeBalance].[All]" allUniqueName="[Fact_Employee].[WorkLifeBalance].[All]" dimensionUniqueName="[Fact_Employee]" displayFolder="" count="0" memberValueDatatype="130" unbalanced="0"/>
    <cacheHierarchy uniqueName="[Fact_Employee].[YearsAtCompany]" caption="YearsAtCompany" attribute="1" defaultMemberUniqueName="[Fact_Employee].[YearsAtCompany].[All]" allUniqueName="[Fact_Employee].[YearsAtCompany].[All]" dimensionUniqueName="[Fact_Employee]" displayFolder="" count="0" memberValueDatatype="5" unbalanced="0"/>
    <cacheHierarchy uniqueName="[Fact_Employee].[YearsInCurrentRole]" caption="YearsInCurrentRole" attribute="1" defaultMemberUniqueName="[Fact_Employee].[YearsInCurrentRole].[All]" allUniqueName="[Fact_Employee].[YearsInCurrentRole].[All]" dimensionUniqueName="[Fact_Employee]" displayFolder="" count="0" memberValueDatatype="20" unbalanced="0"/>
    <cacheHierarchy uniqueName="[Fact_Employee].[YearsSinceLastPromotion]" caption="YearsSinceLastPromotion" attribute="1" defaultMemberUniqueName="[Fact_Employee].[YearsSinceLastPromotion].[All]" allUniqueName="[Fact_Employee].[YearsSinceLastPromotion].[All]" dimensionUniqueName="[Fact_Employee]" displayFolder="" count="0" memberValueDatatype="20" unbalanced="0"/>
    <cacheHierarchy uniqueName="[Fact_Employee].[YearsWithCurrManager]" caption="YearsWithCurrManager" attribute="1" defaultMemberUniqueName="[Fact_Employee].[YearsWithCurrManager].[All]" allUniqueName="[Fact_Employee].[YearsWithCurrManager].[All]" dimensionUniqueName="[Fact_Employee]" displayFolder="" count="0" memberValueDatatype="20" unbalanced="0"/>
    <cacheHierarchy uniqueName="[Fact_Employee].[JoinDate]" caption="JoinDate" attribute="1" defaultMemberUniqueName="[Fact_Employee].[JoinDate].[All]" allUniqueName="[Fact_Employee].[JoinDate].[All]" dimensionUniqueName="[Fact_Employee]" displayFolder="" count="0" memberValueDatatype="130" unbalanced="0"/>
    <cacheHierarchy uniqueName="[Fact_Employee].[DepartmentID]" caption="DepartmentID" attribute="1" defaultMemberUniqueName="[Fact_Employee].[DepartmentID].[All]" allUniqueName="[Fact_Employee].[DepartmentID].[All]" dimensionUniqueName="[Fact_Employee]" displayFolder="" count="0" memberValueDatatype="20" unbalanced="0"/>
    <cacheHierarchy uniqueName="[Fact_Employee].[EducationFieldID]" caption="EducationFieldID" attribute="1" defaultMemberUniqueName="[Fact_Employee].[EducationFieldID].[All]" allUniqueName="[Fact_Employee].[EducationFieldID].[All]" dimensionUniqueName="[Fact_Employee]" displayFolder="" count="0" memberValueDatatype="20" unbalanced="0"/>
    <cacheHierarchy uniqueName="[Fact_Employee].[JobRoleID]" caption="JobRoleID" attribute="1" defaultMemberUniqueName="[Fact_Employee].[JobRoleID].[All]" allUniqueName="[Fact_Employee].[JobRoleID].[All]" dimensionUniqueName="[Fact_Employee]" displayFolder="" count="0" memberValueDatatype="20" unbalanced="0"/>
    <cacheHierarchy uniqueName="[Measures].[Headcount]" caption="Headcount" measure="1" displayFolder="" measureGroup="Fact_Employee" count="0"/>
    <cacheHierarchy uniqueName="[Measures].[Attrition Count]" caption="Attrition Count" measure="1" displayFolder="" measureGroup="Fact_Employee" count="0"/>
    <cacheHierarchy uniqueName="[Measures].[Attrition Rate]" caption="Attrition Rate" measure="1" displayFolder="" measureGroup="Fact_Employee" count="0"/>
    <cacheHierarchy uniqueName="[Measures].[Avg Tenure Leavers]" caption="Avg Tenure Leavers" measure="1" displayFolder="" measureGroup="Fact_Employee" count="0" oneField="1">
      <fieldsUsage count="1">
        <fieldUsage x="0"/>
      </fieldsUsage>
    </cacheHierarchy>
    <cacheHierarchy uniqueName="[Measures].[Avg Tenure Stayers]" caption="Avg Tenure Stayers" measure="1" displayFolder="" measureGroup="Fact_Employee" count="0" oneField="1">
      <fieldsUsage count="1">
        <fieldUsage x="1"/>
      </fieldsUsage>
    </cacheHierarchy>
    <cacheHierarchy uniqueName="[Measures].[Avg Income Leavers]" caption="Avg Income Leavers" measure="1" displayFolder="" measureGroup="Fact_Employee" count="0" oneField="1">
      <fieldsUsage count="1">
        <fieldUsage x="2"/>
      </fieldsUsage>
    </cacheHierarchy>
    <cacheHierarchy uniqueName="[Measures].[Avg Income Stayers]" caption="Avg Income Stayers" measure="1" displayFolder="" measureGroup="Fact_Employee" count="0" oneField="1">
      <fieldsUsage count="1">
        <fieldUsage x="3"/>
      </fieldsUsage>
    </cacheHierarchy>
    <cacheHierarchy uniqueName="[Measures].[Avg Years Since Promotion Leavers]" caption="Avg Years Since Promotion Leavers" measure="1" displayFolder="" measureGroup="Fact_Employee" count="0" oneField="1">
      <fieldsUsage count="1">
        <fieldUsage x="4"/>
      </fieldsUsage>
    </cacheHierarchy>
    <cacheHierarchy uniqueName="[Measures].[Avg Years Since Promotion Stayers]" caption="Avg Years Since Promotion Stayers" measure="1" displayFolder="" measureGroup="Fact_Employee" count="0" oneField="1">
      <fieldsUsage count="1">
        <fieldUsage x="5"/>
      </fieldsUsage>
    </cacheHierarchy>
    <cacheHierarchy uniqueName="[Measures].[Avg Age Leavers]" caption="Avg Age Leavers" measure="1" displayFolder="" measureGroup="Fact_Employee" count="0" oneField="1">
      <fieldsUsage count="1">
        <fieldUsage x="6"/>
      </fieldsUsage>
    </cacheHierarchy>
    <cacheHierarchy uniqueName="[Measures].[Avg Age Stayers]" caption="Avg Age Stayers" measure="1" displayFolder="" measureGroup="Fact_Employee" count="0" oneField="1">
      <fieldsUsage count="1">
        <fieldUsage x="7"/>
      </fieldsUsage>
    </cacheHierarchy>
    <cacheHierarchy uniqueName="[Measures].[Avg Salary Hike Leavers]" caption="Avg Salary Hike Leavers" measure="1" displayFolder="" measureGroup="Fact_Employee" count="0" oneField="1">
      <fieldsUsage count="1">
        <fieldUsage x="8"/>
      </fieldsUsage>
    </cacheHierarchy>
    <cacheHierarchy uniqueName="[Measures].[Avg Salary Hike Stayers]" caption="Avg Salary Hike Stayers" measure="1" displayFolder="" measureGroup="Fact_Employee" count="0" oneField="1">
      <fieldsUsage count="1">
        <fieldUsage x="9"/>
      </fieldsUsage>
    </cacheHierarchy>
    <cacheHierarchy uniqueName="[Measures].[Avg Total Working Years Leavers]" caption="Avg Total Working Years Leavers" measure="1" displayFolder="" measureGroup="Fact_Employee" count="0" oneField="1">
      <fieldsUsage count="1">
        <fieldUsage x="10"/>
      </fieldsUsage>
    </cacheHierarchy>
    <cacheHierarchy uniqueName="[Measures].[Avg Total Working Years Stayers]" caption="Avg Total Working Years Stayers" measure="1" displayFolder="" measureGroup="Fact_Employee" count="0" oneField="1">
      <fieldsUsage count="1">
        <fieldUsage x="11"/>
      </fieldsUsage>
    </cacheHierarchy>
    <cacheHierarchy uniqueName="[Measures].[Avg Years In Current Role Leavers]" caption="Avg Years In Current Role Leavers" measure="1" displayFolder="" measureGroup="Fact_Employee" count="0" oneField="1">
      <fieldsUsage count="1">
        <fieldUsage x="12"/>
      </fieldsUsage>
    </cacheHierarchy>
    <cacheHierarchy uniqueName="[Measures].[Avg Years In Current Role Stayers]" caption="Avg Years In Current Role Stayers" measure="1" displayFolder="" measureGroup="Fact_Employee" count="0" oneField="1">
      <fieldsUsage count="1">
        <fieldUsage x="13"/>
      </fieldsUsage>
    </cacheHierarchy>
    <cacheHierarchy uniqueName="[Measures].[Avg Job Satisfaction Score]" caption="Avg Job Satisfaction Score" measure="1" displayFolder="" measureGroup="Fact_Employee" count="0"/>
    <cacheHierarchy uniqueName="[Measures].[Avg Work Life Balance Score]" caption="Avg Work Life Balance Score" measure="1" displayFolder="" measureGroup="Fact_Employee" count="0"/>
    <cacheHierarchy uniqueName="[Measures].[Avg Environment Satisfaction Score]" caption="Avg Environment Satisfaction Score" measure="1" displayFolder="" measureGroup="Fact_Employee" count="0"/>
    <cacheHierarchy uniqueName="[Measures].[Avg Job Involvement Score]" caption="Avg Job Involvement Score" measure="1" displayFolder="" measureGroup="Fact_Employee" count="0"/>
    <cacheHierarchy uniqueName="[Measures].[Avg Job Satisfaction Leavers]" caption="Avg Job Satisfaction Leavers" measure="1" displayFolder="" measureGroup="Fact_Employee" count="0" oneField="1">
      <fieldsUsage count="1">
        <fieldUsage x="14"/>
      </fieldsUsage>
    </cacheHierarchy>
    <cacheHierarchy uniqueName="[Measures].[Avg Job Satisfaction Stayers]" caption="Avg Job Satisfaction Stayers" measure="1" displayFolder="" measureGroup="Fact_Employee" count="0" oneField="1">
      <fieldsUsage count="1">
        <fieldUsage x="15"/>
      </fieldsUsage>
    </cacheHierarchy>
    <cacheHierarchy uniqueName="[Measures].[Avg Work Life Balance Leavers]" caption="Avg Work Life Balance Leavers" measure="1" displayFolder="" measureGroup="Fact_Employee" count="0" oneField="1">
      <fieldsUsage count="1">
        <fieldUsage x="16"/>
      </fieldsUsage>
    </cacheHierarchy>
    <cacheHierarchy uniqueName="[Measures].[Avg Work Life Balance Stayers]" caption="Avg Work Life Balance Stayers" measure="1" displayFolder="" measureGroup="Fact_Employee" count="0" oneField="1">
      <fieldsUsage count="1">
        <fieldUsage x="17"/>
      </fieldsUsage>
    </cacheHierarchy>
    <cacheHierarchy uniqueName="[Measures].[Avg Environment Satisfaction Leavers]" caption="Avg Environment Satisfaction Leavers" measure="1" displayFolder="" measureGroup="Fact_Employee" count="0" oneField="1">
      <fieldsUsage count="1">
        <fieldUsage x="18"/>
      </fieldsUsage>
    </cacheHierarchy>
    <cacheHierarchy uniqueName="[Measures].[Avg Environment Satisfaction Stayers]" caption="Avg Environment Satisfaction Stayers" measure="1" displayFolder="" measureGroup="Fact_Employee" count="0" oneField="1">
      <fieldsUsage count="1">
        <fieldUsage x="19"/>
      </fieldsUsage>
    </cacheHierarchy>
    <cacheHierarchy uniqueName="[Measures].[Avg Job Involvement Leavers]" caption="Avg Job Involvement Leavers" measure="1" displayFolder="" measureGroup="Fact_Employee" count="0" oneField="1">
      <fieldsUsage count="1">
        <fieldUsage x="20"/>
      </fieldsUsage>
    </cacheHierarchy>
    <cacheHierarchy uniqueName="[Measures].[Avg Job Involvement Stayers]" caption="Avg Job Involvement Stayers" measure="1" displayFolder="" measureGroup="Fact_Employee" count="0" oneField="1">
      <fieldsUsage count="1">
        <fieldUsage x="21"/>
      </fieldsUsage>
    </cacheHierarchy>
    <cacheHierarchy uniqueName="[Measures].[Overtime Rate Leavers]" caption="Overtime Rate Leavers" measure="1" displayFolder="" measureGroup="Fact_Employee" count="0" oneField="1">
      <fieldsUsage count="1">
        <fieldUsage x="22"/>
      </fieldsUsage>
    </cacheHierarchy>
    <cacheHierarchy uniqueName="[Measures].[Overtime Rate Stayers]" caption="Overtime Rate Stayers" measure="1" displayFolder="" measureGroup="Fact_Employee" count="0" oneField="1">
      <fieldsUsage count="1">
        <fieldUsage x="23"/>
      </fieldsUsage>
    </cacheHierarchy>
    <cacheHierarchy uniqueName="[Measures].[Avg Distance Leavers]" caption="Avg Distance Leavers" measure="1" displayFolder="" measureGroup="Fact_Employee" count="0" oneField="1">
      <fieldsUsage count="1">
        <fieldUsage x="24"/>
      </fieldsUsage>
    </cacheHierarchy>
    <cacheHierarchy uniqueName="[Measures].[Avg Distance Stayers]" caption="Avg Distance Stayers" measure="1" displayFolder="" measureGroup="Fact_Employee" count="0" oneField="1">
      <fieldsUsage count="1">
        <fieldUsage x="25"/>
      </fieldsUsage>
    </cacheHierarchy>
    <cacheHierarchy uniqueName="[Measures].[__XL_Count Fact_Employee]" caption="__XL_Count Fact_Employee" measure="1" displayFolder="" measureGroup="Fact_Employee" count="0" hidden="1"/>
    <cacheHierarchy uniqueName="[Measures].[__XL_Count Dim_Department]" caption="__XL_Count Dim_Department" measure="1" displayFolder="" measureGroup="Dim_Department" count="0" hidden="1"/>
    <cacheHierarchy uniqueName="[Measures].[__XL_Count Dim_JobRole]" caption="__XL_Count Dim_JobRole" measure="1" displayFolder="" measureGroup="Dim_JobRole" count="0" hidden="1"/>
    <cacheHierarchy uniqueName="[Measures].[__XL_Count Dim_EducationField]" caption="__XL_Count Dim_EducationField" measure="1" displayFolder="" measureGroup="Dim_EducationField" count="0" hidden="1"/>
    <cacheHierarchy uniqueName="[Measures].[__No measures defined]" caption="__No measures defined" measure="1" displayFolder="" count="0" hidden="1"/>
    <cacheHierarchy uniqueName="[Measures].[Count of JobRole]" caption="Count of JobRole" measure="1" displayFolder="" measureGroup="Dim_JobRole" count="0" hidden="1">
      <extLst>
        <ext xmlns:x15="http://schemas.microsoft.com/office/spreadsheetml/2010/11/main" uri="{B97F6D7D-B522-45F9-BDA1-12C45D357490}">
          <x15:cacheHierarchy aggregatedColumn="5"/>
        </ext>
      </extLst>
    </cacheHierarchy>
  </cacheHierarchies>
  <kpis count="0"/>
  <dimensions count="5">
    <dimension name="Dim_Department" uniqueName="[Dim_Department]" caption="Dim_Department"/>
    <dimension name="Dim_EducationField" uniqueName="[Dim_EducationField]" caption="Dim_EducationField"/>
    <dimension name="Dim_JobRole" uniqueName="[Dim_JobRole]" caption="Dim_JobRole"/>
    <dimension name="Fact_Employee" uniqueName="[Fact_Employee]" caption="Fact_Employee"/>
    <dimension measure="1" name="Measures" uniqueName="[Measures]" caption="Measures"/>
  </dimensions>
  <measureGroups count="4">
    <measureGroup name="Dim_Department" caption="Dim_Department"/>
    <measureGroup name="Dim_EducationField" caption="Dim_EducationField"/>
    <measureGroup name="Dim_JobRole" caption="Dim_JobRole"/>
    <measureGroup name="Fact_Employee" caption="Fact_Employe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 10" refreshedDate="46308.935023958336" backgroundQuery="1" createdVersion="8" refreshedVersion="8" minRefreshableVersion="3" recordCount="0" supportSubquery="1" supportAdvancedDrill="1" xr:uid="{6640A842-4690-4E0A-A82A-5CE628D3A389}">
  <cacheSource type="external" connectionId="6"/>
  <cacheFields count="4">
    <cacheField name="[Measures].[Headcount]" caption="Headcount" numFmtId="0" hierarchy="39" level="32767"/>
    <cacheField name="[Measures].[Attrition Rate]" caption="Attrition Rate" numFmtId="0" hierarchy="41" level="32767"/>
    <cacheField name="[Dim_EducationField].[EducationField].[EducationField]" caption="EducationField" numFmtId="0" hierarchy="3" level="1">
      <sharedItems count="6">
        <s v="Human Resources"/>
        <s v="Life Sciences"/>
        <s v="Marketing"/>
        <s v="Medical"/>
        <s v="Other"/>
        <s v="Technical Degree"/>
      </sharedItems>
    </cacheField>
    <cacheField name="[Fact_Employee].[MaritalStatus].[MaritalStatus]" caption="MaritalStatus" numFmtId="0" hierarchy="19" level="1">
      <sharedItems containsSemiMixedTypes="0" containsNonDate="0" containsString="0"/>
    </cacheField>
  </cacheFields>
  <cacheHierarchies count="78">
    <cacheHierarchy uniqueName="[Dim_Department].[DepartmentID]" caption="DepartmentID" attribute="1" defaultMemberUniqueName="[Dim_Department].[DepartmentID].[All]" allUniqueName="[Dim_Department].[DepartmentID].[All]" dimensionUniqueName="[Dim_Department]" displayFolder="" count="0" memberValueDatatype="20" unbalanced="0"/>
    <cacheHierarchy uniqueName="[Dim_Department].[Department]" caption="Department" attribute="1" defaultMemberUniqueName="[Dim_Department].[Department].[All]" allUniqueName="[Dim_Department].[Department].[All]" dimensionUniqueName="[Dim_Department]" displayFolder="" count="2" memberValueDatatype="130" unbalanced="0"/>
    <cacheHierarchy uniqueName="[Dim_EducationField].[EducationFieldID]" caption="EducationFieldID" attribute="1" defaultMemberUniqueName="[Dim_EducationField].[EducationFieldID].[All]" allUniqueName="[Dim_EducationField].[EducationFieldID].[All]" dimensionUniqueName="[Dim_EducationField]" displayFolder="" count="0" memberValueDatatype="20" unbalanced="0"/>
    <cacheHierarchy uniqueName="[Dim_EducationField].[EducationField]" caption="EducationField" attribute="1" defaultMemberUniqueName="[Dim_EducationField].[EducationField].[All]" allUniqueName="[Dim_EducationField].[EducationField].[All]" dimensionUniqueName="[Dim_EducationField]" displayFolder="" count="2" memberValueDatatype="130" unbalanced="0">
      <fieldsUsage count="2">
        <fieldUsage x="-1"/>
        <fieldUsage x="2"/>
      </fieldsUsage>
    </cacheHierarchy>
    <cacheHierarchy uniqueName="[Dim_JobRole].[JobRoleID]" caption="JobRoleID" attribute="1" defaultMemberUniqueName="[Dim_JobRole].[JobRoleID].[All]" allUniqueName="[Dim_JobRole].[JobRoleID].[All]" dimensionUniqueName="[Dim_JobRole]" displayFolder="" count="0" memberValueDatatype="20" unbalanced="0"/>
    <cacheHierarchy uniqueName="[Dim_JobRole].[JobRole]" caption="JobRole" attribute="1" defaultMemberUniqueName="[Dim_JobRole].[JobRole].[All]" allUniqueName="[Dim_JobRole].[JobRole].[All]" dimensionUniqueName="[Dim_JobRole]" displayFolder="" count="2" memberValueDatatype="130" unbalanced="0"/>
    <cacheHierarchy uniqueName="[Fact_Employee].[Age]" caption="Age" attribute="1" defaultMemberUniqueName="[Fact_Employee].[Age].[All]" allUniqueName="[Fact_Employee].[Age].[All]" dimensionUniqueName="[Fact_Employee]" displayFolder="" count="0" memberValueDatatype="20" unbalanced="0"/>
    <cacheHierarchy uniqueName="[Fact_Employee].[Attrition]" caption="Attrition" attribute="1" defaultMemberUniqueName="[Fact_Employee].[Attrition].[All]" allUniqueName="[Fact_Employee].[Attrition].[All]" dimensionUniqueName="[Fact_Employee]" displayFolder="" count="0" memberValueDatatype="130" unbalanced="0"/>
    <cacheHierarchy uniqueName="[Fact_Employee].[BusinessTravel]" caption="BusinessTravel" attribute="1" defaultMemberUniqueName="[Fact_Employee].[BusinessTravel].[All]" allUniqueName="[Fact_Employee].[BusinessTravel].[All]" dimensionUniqueName="[Fact_Employee]" displayFolder="" count="0" memberValueDatatype="130" unbalanced="0"/>
    <cacheHierarchy uniqueName="[Fact_Employee].[DailyRate]" caption="DailyRate" attribute="1" defaultMemberUniqueName="[Fact_Employee].[DailyRate].[All]" allUniqueName="[Fact_Employee].[DailyRate].[All]" dimensionUniqueName="[Fact_Employee]" displayFolder="" count="0" memberValueDatatype="20" unbalanced="0"/>
    <cacheHierarchy uniqueName="[Fact_Employee].[DistanceFromHome]" caption="DistanceFromHome" attribute="1" defaultMemberUniqueName="[Fact_Employee].[DistanceFromHome].[All]" allUniqueName="[Fact_Employee].[DistanceFromHome].[All]" dimensionUniqueName="[Fact_Employee]" displayFolder="" count="0" memberValueDatatype="5" unbalanced="0"/>
    <cacheHierarchy uniqueName="[Fact_Employee].[Education]" caption="Education" attribute="1" defaultMemberUniqueName="[Fact_Employee].[Education].[All]" allUniqueName="[Fact_Employee].[Education].[All]" dimensionUniqueName="[Fact_Employee]" displayFolder="" count="0" memberValueDatatype="130" unbalanced="0"/>
    <cacheHierarchy uniqueName="[Fact_Employee].[EmployeeNumber]" caption="EmployeeNumber" attribute="1" defaultMemberUniqueName="[Fact_Employee].[EmployeeNumber].[All]" allUniqueName="[Fact_Employee].[EmployeeNumber].[All]" dimensionUniqueName="[Fact_Employee]" displayFolder="" count="0" memberValueDatatype="130" unbalanced="0"/>
    <cacheHierarchy uniqueName="[Fact_Employee].[EnvironmentSatisfaction]" caption="EnvironmentSatisfaction" attribute="1" defaultMemberUniqueName="[Fact_Employee].[EnvironmentSatisfaction].[All]" allUniqueName="[Fact_Employee].[EnvironmentSatisfaction].[All]" dimensionUniqueName="[Fact_Employee]" displayFolder="" count="0" memberValueDatatype="130" unbalanced="0"/>
    <cacheHierarchy uniqueName="[Fact_Employee].[Gender]" caption="Gender" attribute="1" defaultMemberUniqueName="[Fact_Employee].[Gender].[All]" allUniqueName="[Fact_Employee].[Gender].[All]" dimensionUniqueName="[Fact_Employee]" displayFolder="" count="2" memberValueDatatype="130" unbalanced="0"/>
    <cacheHierarchy uniqueName="[Fact_Employee].[HourlyRate]" caption="HourlyRate" attribute="1" defaultMemberUniqueName="[Fact_Employee].[HourlyRate].[All]" allUniqueName="[Fact_Employee].[HourlyRate].[All]" dimensionUniqueName="[Fact_Employee]" displayFolder="" count="0" memberValueDatatype="20" unbalanced="0"/>
    <cacheHierarchy uniqueName="[Fact_Employee].[JobInvolvement]" caption="JobInvolvement" attribute="1" defaultMemberUniqueName="[Fact_Employee].[JobInvolvement].[All]" allUniqueName="[Fact_Employee].[JobInvolvement].[All]" dimensionUniqueName="[Fact_Employee]" displayFolder="" count="0" memberValueDatatype="130" unbalanced="0"/>
    <cacheHierarchy uniqueName="[Fact_Employee].[JobLevel]" caption="JobLevel" attribute="1" defaultMemberUniqueName="[Fact_Employee].[JobLevel].[All]" allUniqueName="[Fact_Employee].[JobLevel].[All]" dimensionUniqueName="[Fact_Employee]" displayFolder="" count="0" memberValueDatatype="130" unbalanced="0"/>
    <cacheHierarchy uniqueName="[Fact_Employee].[JobSatisfaction]" caption="JobSatisfaction" attribute="1" defaultMemberUniqueName="[Fact_Employee].[JobSatisfaction].[All]" allUniqueName="[Fact_Employee].[JobSatisfaction].[All]" dimensionUniqueName="[Fact_Employee]" displayFolder="" count="0" memberValueDatatype="130" unbalanced="0"/>
    <cacheHierarchy uniqueName="[Fact_Employee].[MaritalStatus]" caption="MaritalStatus" attribute="1" defaultMemberUniqueName="[Fact_Employee].[MaritalStatus].[All]" allUniqueName="[Fact_Employee].[MaritalStatus].[All]" dimensionUniqueName="[Fact_Employee]" displayFolder="" count="2" memberValueDatatype="130" unbalanced="0">
      <fieldsUsage count="2">
        <fieldUsage x="-1"/>
        <fieldUsage x="3"/>
      </fieldsUsage>
    </cacheHierarchy>
    <cacheHierarchy uniqueName="[Fact_Employee].[MonthlyIncome]" caption="MonthlyIncome" attribute="1" defaultMemberUniqueName="[Fact_Employee].[MonthlyIncome].[All]" allUniqueName="[Fact_Employee].[MonthlyIncome].[All]" dimensionUniqueName="[Fact_Employee]" displayFolder="" count="0" memberValueDatatype="20" unbalanced="0"/>
    <cacheHierarchy uniqueName="[Fact_Employee].[MonthlyRate]" caption="MonthlyRate" attribute="1" defaultMemberUniqueName="[Fact_Employee].[MonthlyRate].[All]" allUniqueName="[Fact_Employee].[MonthlyRate].[All]" dimensionUniqueName="[Fact_Employee]" displayFolder="" count="0" memberValueDatatype="20" unbalanced="0"/>
    <cacheHierarchy uniqueName="[Fact_Employee].[NumCompaniesWorked]" caption="NumCompaniesWorked" attribute="1" defaultMemberUniqueName="[Fact_Employee].[NumCompaniesWorked].[All]" allUniqueName="[Fact_Employee].[NumCompaniesWorked].[All]" dimensionUniqueName="[Fact_Employee]" displayFolder="" count="0" memberValueDatatype="20" unbalanced="0"/>
    <cacheHierarchy uniqueName="[Fact_Employee].[OverTime]" caption="OverTime" attribute="1" defaultMemberUniqueName="[Fact_Employee].[OverTime].[All]" allUniqueName="[Fact_Employee].[OverTime].[All]" dimensionUniqueName="[Fact_Employee]" displayFolder="" count="0" memberValueDatatype="130" unbalanced="0"/>
    <cacheHierarchy uniqueName="[Fact_Employee].[PercentSalaryHike]" caption="PercentSalaryHike" attribute="1" defaultMemberUniqueName="[Fact_Employee].[PercentSalaryHike].[All]" allUniqueName="[Fact_Employee].[PercentSalaryHike].[All]" dimensionUniqueName="[Fact_Employee]" displayFolder="" count="0" memberValueDatatype="5" unbalanced="0"/>
    <cacheHierarchy uniqueName="[Fact_Employee].[PerformanceRating]" caption="PerformanceRating" attribute="1" defaultMemberUniqueName="[Fact_Employee].[PerformanceRating].[All]" allUniqueName="[Fact_Employee].[PerformanceRating].[All]" dimensionUniqueName="[Fact_Employee]" displayFolder="" count="0" memberValueDatatype="130" unbalanced="0"/>
    <cacheHierarchy uniqueName="[Fact_Employee].[RelationshipSatisfaction]" caption="RelationshipSatisfaction" attribute="1" defaultMemberUniqueName="[Fact_Employee].[RelationshipSatisfaction].[All]" allUniqueName="[Fact_Employee].[RelationshipSatisfaction].[All]" dimensionUniqueName="[Fact_Employee]" displayFolder="" count="0" memberValueDatatype="130" unbalanced="0"/>
    <cacheHierarchy uniqueName="[Fact_Employee].[StockOptionLevel]" caption="StockOptionLevel" attribute="1" defaultMemberUniqueName="[Fact_Employee].[StockOptionLevel].[All]" allUniqueName="[Fact_Employee].[StockOptionLevel].[All]" dimensionUniqueName="[Fact_Employee]" displayFolder="" count="0" memberValueDatatype="130" unbalanced="0"/>
    <cacheHierarchy uniqueName="[Fact_Employee].[TotalWorkingYears]" caption="TotalWorkingYears" attribute="1" defaultMemberUniqueName="[Fact_Employee].[TotalWorkingYears].[All]" allUniqueName="[Fact_Employee].[TotalWorkingYears].[All]" dimensionUniqueName="[Fact_Employee]" displayFolder="" count="0" memberValueDatatype="20" unbalanced="0"/>
    <cacheHierarchy uniqueName="[Fact_Employee].[TrainingTimesLastYear]" caption="TrainingTimesLastYear" attribute="1" defaultMemberUniqueName="[Fact_Employee].[TrainingTimesLastYear].[All]" allUniqueName="[Fact_Employee].[TrainingTimesLastYear].[All]" dimensionUniqueName="[Fact_Employee]" displayFolder="" count="0" memberValueDatatype="20" unbalanced="0"/>
    <cacheHierarchy uniqueName="[Fact_Employee].[WorkLifeBalance]" caption="WorkLifeBalance" attribute="1" defaultMemberUniqueName="[Fact_Employee].[WorkLifeBalance].[All]" allUniqueName="[Fact_Employee].[WorkLifeBalance].[All]" dimensionUniqueName="[Fact_Employee]" displayFolder="" count="0" memberValueDatatype="130" unbalanced="0"/>
    <cacheHierarchy uniqueName="[Fact_Employee].[YearsAtCompany]" caption="YearsAtCompany" attribute="1" defaultMemberUniqueName="[Fact_Employee].[YearsAtCompany].[All]" allUniqueName="[Fact_Employee].[YearsAtCompany].[All]" dimensionUniqueName="[Fact_Employee]" displayFolder="" count="0" memberValueDatatype="5" unbalanced="0"/>
    <cacheHierarchy uniqueName="[Fact_Employee].[YearsInCurrentRole]" caption="YearsInCurrentRole" attribute="1" defaultMemberUniqueName="[Fact_Employee].[YearsInCurrentRole].[All]" allUniqueName="[Fact_Employee].[YearsInCurrentRole].[All]" dimensionUniqueName="[Fact_Employee]" displayFolder="" count="0" memberValueDatatype="20" unbalanced="0"/>
    <cacheHierarchy uniqueName="[Fact_Employee].[YearsSinceLastPromotion]" caption="YearsSinceLastPromotion" attribute="1" defaultMemberUniqueName="[Fact_Employee].[YearsSinceLastPromotion].[All]" allUniqueName="[Fact_Employee].[YearsSinceLastPromotion].[All]" dimensionUniqueName="[Fact_Employee]" displayFolder="" count="0" memberValueDatatype="20" unbalanced="0"/>
    <cacheHierarchy uniqueName="[Fact_Employee].[YearsWithCurrManager]" caption="YearsWithCurrManager" attribute="1" defaultMemberUniqueName="[Fact_Employee].[YearsWithCurrManager].[All]" allUniqueName="[Fact_Employee].[YearsWithCurrManager].[All]" dimensionUniqueName="[Fact_Employee]" displayFolder="" count="0" memberValueDatatype="20" unbalanced="0"/>
    <cacheHierarchy uniqueName="[Fact_Employee].[JoinDate]" caption="JoinDate" attribute="1" defaultMemberUniqueName="[Fact_Employee].[JoinDate].[All]" allUniqueName="[Fact_Employee].[JoinDate].[All]" dimensionUniqueName="[Fact_Employee]" displayFolder="" count="0" memberValueDatatype="130" unbalanced="0"/>
    <cacheHierarchy uniqueName="[Fact_Employee].[DepartmentID]" caption="DepartmentID" attribute="1" defaultMemberUniqueName="[Fact_Employee].[DepartmentID].[All]" allUniqueName="[Fact_Employee].[DepartmentID].[All]" dimensionUniqueName="[Fact_Employee]" displayFolder="" count="0" memberValueDatatype="20" unbalanced="0"/>
    <cacheHierarchy uniqueName="[Fact_Employee].[EducationFieldID]" caption="EducationFieldID" attribute="1" defaultMemberUniqueName="[Fact_Employee].[EducationFieldID].[All]" allUniqueName="[Fact_Employee].[EducationFieldID].[All]" dimensionUniqueName="[Fact_Employee]" displayFolder="" count="0" memberValueDatatype="20" unbalanced="0"/>
    <cacheHierarchy uniqueName="[Fact_Employee].[JobRoleID]" caption="JobRoleID" attribute="1" defaultMemberUniqueName="[Fact_Employee].[JobRoleID].[All]" allUniqueName="[Fact_Employee].[JobRoleID].[All]" dimensionUniqueName="[Fact_Employee]" displayFolder="" count="0" memberValueDatatype="20" unbalanced="0"/>
    <cacheHierarchy uniqueName="[Measures].[Headcount]" caption="Headcount" measure="1" displayFolder="" measureGroup="Fact_Employee" count="0" oneField="1">
      <fieldsUsage count="1">
        <fieldUsage x="0"/>
      </fieldsUsage>
    </cacheHierarchy>
    <cacheHierarchy uniqueName="[Measures].[Attrition Count]" caption="Attrition Count" measure="1" displayFolder="" measureGroup="Fact_Employee" count="0"/>
    <cacheHierarchy uniqueName="[Measures].[Attrition Rate]" caption="Attrition Rate" measure="1" displayFolder="" measureGroup="Fact_Employee" count="0" oneField="1">
      <fieldsUsage count="1">
        <fieldUsage x="1"/>
      </fieldsUsage>
    </cacheHierarchy>
    <cacheHierarchy uniqueName="[Measures].[Avg Tenure Leavers]" caption="Avg Tenure Leavers" measure="1" displayFolder="" measureGroup="Fact_Employee" count="0"/>
    <cacheHierarchy uniqueName="[Measures].[Avg Tenure Stayers]" caption="Avg Tenure Stayers" measure="1" displayFolder="" measureGroup="Fact_Employee" count="0"/>
    <cacheHierarchy uniqueName="[Measures].[Avg Income Leavers]" caption="Avg Income Leavers" measure="1" displayFolder="" measureGroup="Fact_Employee" count="0"/>
    <cacheHierarchy uniqueName="[Measures].[Avg Income Stayers]" caption="Avg Income Stayers" measure="1" displayFolder="" measureGroup="Fact_Employee" count="0"/>
    <cacheHierarchy uniqueName="[Measures].[Avg Years Since Promotion Leavers]" caption="Avg Years Since Promotion Leavers" measure="1" displayFolder="" measureGroup="Fact_Employee" count="0"/>
    <cacheHierarchy uniqueName="[Measures].[Avg Years Since Promotion Stayers]" caption="Avg Years Since Promotion Stayers" measure="1" displayFolder="" measureGroup="Fact_Employee" count="0"/>
    <cacheHierarchy uniqueName="[Measures].[Avg Age Leavers]" caption="Avg Age Leavers" measure="1" displayFolder="" measureGroup="Fact_Employee" count="0"/>
    <cacheHierarchy uniqueName="[Measures].[Avg Age Stayers]" caption="Avg Age Stayers" measure="1" displayFolder="" measureGroup="Fact_Employee" count="0"/>
    <cacheHierarchy uniqueName="[Measures].[Avg Salary Hike Leavers]" caption="Avg Salary Hike Leavers" measure="1" displayFolder="" measureGroup="Fact_Employee" count="0"/>
    <cacheHierarchy uniqueName="[Measures].[Avg Salary Hike Stayers]" caption="Avg Salary Hike Stayers" measure="1" displayFolder="" measureGroup="Fact_Employee" count="0"/>
    <cacheHierarchy uniqueName="[Measures].[Avg Total Working Years Leavers]" caption="Avg Total Working Years Leavers" measure="1" displayFolder="" measureGroup="Fact_Employee" count="0"/>
    <cacheHierarchy uniqueName="[Measures].[Avg Total Working Years Stayers]" caption="Avg Total Working Years Stayers" measure="1" displayFolder="" measureGroup="Fact_Employee" count="0"/>
    <cacheHierarchy uniqueName="[Measures].[Avg Years In Current Role Leavers]" caption="Avg Years In Current Role Leavers" measure="1" displayFolder="" measureGroup="Fact_Employee" count="0"/>
    <cacheHierarchy uniqueName="[Measures].[Avg Years In Current Role Stayers]" caption="Avg Years In Current Role Stayers" measure="1" displayFolder="" measureGroup="Fact_Employee" count="0"/>
    <cacheHierarchy uniqueName="[Measures].[Avg Job Satisfaction Score]" caption="Avg Job Satisfaction Score" measure="1" displayFolder="" measureGroup="Fact_Employee" count="0"/>
    <cacheHierarchy uniqueName="[Measures].[Avg Work Life Balance Score]" caption="Avg Work Life Balance Score" measure="1" displayFolder="" measureGroup="Fact_Employee" count="0"/>
    <cacheHierarchy uniqueName="[Measures].[Avg Environment Satisfaction Score]" caption="Avg Environment Satisfaction Score" measure="1" displayFolder="" measureGroup="Fact_Employee" count="0"/>
    <cacheHierarchy uniqueName="[Measures].[Avg Job Involvement Score]" caption="Avg Job Involvement Score" measure="1" displayFolder="" measureGroup="Fact_Employee" count="0"/>
    <cacheHierarchy uniqueName="[Measures].[Avg Job Satisfaction Leavers]" caption="Avg Job Satisfaction Leavers" measure="1" displayFolder="" measureGroup="Fact_Employee" count="0"/>
    <cacheHierarchy uniqueName="[Measures].[Avg Job Satisfaction Stayers]" caption="Avg Job Satisfaction Stayers" measure="1" displayFolder="" measureGroup="Fact_Employee" count="0"/>
    <cacheHierarchy uniqueName="[Measures].[Avg Work Life Balance Leavers]" caption="Avg Work Life Balance Leavers" measure="1" displayFolder="" measureGroup="Fact_Employee" count="0"/>
    <cacheHierarchy uniqueName="[Measures].[Avg Work Life Balance Stayers]" caption="Avg Work Life Balance Stayers" measure="1" displayFolder="" measureGroup="Fact_Employee" count="0"/>
    <cacheHierarchy uniqueName="[Measures].[Avg Environment Satisfaction Leavers]" caption="Avg Environment Satisfaction Leavers" measure="1" displayFolder="" measureGroup="Fact_Employee" count="0"/>
    <cacheHierarchy uniqueName="[Measures].[Avg Environment Satisfaction Stayers]" caption="Avg Environment Satisfaction Stayers" measure="1" displayFolder="" measureGroup="Fact_Employee" count="0"/>
    <cacheHierarchy uniqueName="[Measures].[Avg Job Involvement Leavers]" caption="Avg Job Involvement Leavers" measure="1" displayFolder="" measureGroup="Fact_Employee" count="0"/>
    <cacheHierarchy uniqueName="[Measures].[Avg Job Involvement Stayers]" caption="Avg Job Involvement Stayers" measure="1" displayFolder="" measureGroup="Fact_Employee" count="0"/>
    <cacheHierarchy uniqueName="[Measures].[Overtime Rate Leavers]" caption="Overtime Rate Leavers" measure="1" displayFolder="" measureGroup="Fact_Employee" count="0"/>
    <cacheHierarchy uniqueName="[Measures].[Overtime Rate Stayers]" caption="Overtime Rate Stayers" measure="1" displayFolder="" measureGroup="Fact_Employee" count="0"/>
    <cacheHierarchy uniqueName="[Measures].[Avg Distance Leavers]" caption="Avg Distance Leavers" measure="1" displayFolder="" measureGroup="Fact_Employee" count="0"/>
    <cacheHierarchy uniqueName="[Measures].[Avg Distance Stayers]" caption="Avg Distance Stayers" measure="1" displayFolder="" measureGroup="Fact_Employee" count="0"/>
    <cacheHierarchy uniqueName="[Measures].[__XL_Count Fact_Employee]" caption="__XL_Count Fact_Employee" measure="1" displayFolder="" measureGroup="Fact_Employee" count="0" hidden="1"/>
    <cacheHierarchy uniqueName="[Measures].[__XL_Count Dim_Department]" caption="__XL_Count Dim_Department" measure="1" displayFolder="" measureGroup="Dim_Department" count="0" hidden="1"/>
    <cacheHierarchy uniqueName="[Measures].[__XL_Count Dim_JobRole]" caption="__XL_Count Dim_JobRole" measure="1" displayFolder="" measureGroup="Dim_JobRole" count="0" hidden="1"/>
    <cacheHierarchy uniqueName="[Measures].[__XL_Count Dim_EducationField]" caption="__XL_Count Dim_EducationField" measure="1" displayFolder="" measureGroup="Dim_EducationField" count="0" hidden="1"/>
    <cacheHierarchy uniqueName="[Measures].[__No measures defined]" caption="__No measures defined" measure="1" displayFolder="" count="0" hidden="1"/>
    <cacheHierarchy uniqueName="[Measures].[Count of JobRole]" caption="Count of JobRole" measure="1" displayFolder="" measureGroup="Dim_JobRole" count="0" hidden="1">
      <extLst>
        <ext xmlns:x15="http://schemas.microsoft.com/office/spreadsheetml/2010/11/main" uri="{B97F6D7D-B522-45F9-BDA1-12C45D357490}">
          <x15:cacheHierarchy aggregatedColumn="5"/>
        </ext>
      </extLst>
    </cacheHierarchy>
  </cacheHierarchies>
  <kpis count="0"/>
  <dimensions count="5">
    <dimension name="Dim_Department" uniqueName="[Dim_Department]" caption="Dim_Department"/>
    <dimension name="Dim_EducationField" uniqueName="[Dim_EducationField]" caption="Dim_EducationField"/>
    <dimension name="Dim_JobRole" uniqueName="[Dim_JobRole]" caption="Dim_JobRole"/>
    <dimension name="Fact_Employee" uniqueName="[Fact_Employee]" caption="Fact_Employee"/>
    <dimension measure="1" name="Measures" uniqueName="[Measures]" caption="Measures"/>
  </dimensions>
  <measureGroups count="4">
    <measureGroup name="Dim_Department" caption="Dim_Department"/>
    <measureGroup name="Dim_EducationField" caption="Dim_EducationField"/>
    <measureGroup name="Dim_JobRole" caption="Dim_JobRole"/>
    <measureGroup name="Fact_Employee" caption="Fact_Employe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 10" refreshedDate="46308.935024305552" backgroundQuery="1" createdVersion="8" refreshedVersion="8" minRefreshableVersion="3" recordCount="0" supportSubquery="1" supportAdvancedDrill="1" xr:uid="{3735B4E6-55C6-4342-9F00-98F3856772B7}">
  <cacheSource type="external" connectionId="6"/>
  <cacheFields count="3">
    <cacheField name="[Fact_Employee].[MaritalStatus].[MaritalStatus]" caption="MaritalStatus" numFmtId="0" hierarchy="19" level="1">
      <sharedItems count="3">
        <s v="Divorced"/>
        <s v="Married"/>
        <s v="Single"/>
      </sharedItems>
    </cacheField>
    <cacheField name="[Measures].[Headcount]" caption="Headcount" numFmtId="0" hierarchy="39" level="32767"/>
    <cacheField name="[Measures].[Attrition Rate]" caption="Attrition Rate" numFmtId="0" hierarchy="41" level="32767"/>
  </cacheFields>
  <cacheHierarchies count="78">
    <cacheHierarchy uniqueName="[Dim_Department].[DepartmentID]" caption="DepartmentID" attribute="1" defaultMemberUniqueName="[Dim_Department].[DepartmentID].[All]" allUniqueName="[Dim_Department].[DepartmentID].[All]" dimensionUniqueName="[Dim_Department]" displayFolder="" count="0" memberValueDatatype="20" unbalanced="0"/>
    <cacheHierarchy uniqueName="[Dim_Department].[Department]" caption="Department" attribute="1" defaultMemberUniqueName="[Dim_Department].[Department].[All]" allUniqueName="[Dim_Department].[Department].[All]" dimensionUniqueName="[Dim_Department]" displayFolder="" count="2" memberValueDatatype="130" unbalanced="0"/>
    <cacheHierarchy uniqueName="[Dim_EducationField].[EducationFieldID]" caption="EducationFieldID" attribute="1" defaultMemberUniqueName="[Dim_EducationField].[EducationFieldID].[All]" allUniqueName="[Dim_EducationField].[EducationFieldID].[All]" dimensionUniqueName="[Dim_EducationField]" displayFolder="" count="0" memberValueDatatype="20" unbalanced="0"/>
    <cacheHierarchy uniqueName="[Dim_EducationField].[EducationField]" caption="EducationField" attribute="1" defaultMemberUniqueName="[Dim_EducationField].[EducationField].[All]" allUniqueName="[Dim_EducationField].[EducationField].[All]" dimensionUniqueName="[Dim_EducationField]" displayFolder="" count="0" memberValueDatatype="130" unbalanced="0"/>
    <cacheHierarchy uniqueName="[Dim_JobRole].[JobRoleID]" caption="JobRoleID" attribute="1" defaultMemberUniqueName="[Dim_JobRole].[JobRoleID].[All]" allUniqueName="[Dim_JobRole].[JobRoleID].[All]" dimensionUniqueName="[Dim_JobRole]" displayFolder="" count="0" memberValueDatatype="20" unbalanced="0"/>
    <cacheHierarchy uniqueName="[Dim_JobRole].[JobRole]" caption="JobRole" attribute="1" defaultMemberUniqueName="[Dim_JobRole].[JobRole].[All]" allUniqueName="[Dim_JobRole].[JobRole].[All]" dimensionUniqueName="[Dim_JobRole]" displayFolder="" count="2" memberValueDatatype="130" unbalanced="0"/>
    <cacheHierarchy uniqueName="[Fact_Employee].[Age]" caption="Age" attribute="1" defaultMemberUniqueName="[Fact_Employee].[Age].[All]" allUniqueName="[Fact_Employee].[Age].[All]" dimensionUniqueName="[Fact_Employee]" displayFolder="" count="0" memberValueDatatype="20" unbalanced="0"/>
    <cacheHierarchy uniqueName="[Fact_Employee].[Attrition]" caption="Attrition" attribute="1" defaultMemberUniqueName="[Fact_Employee].[Attrition].[All]" allUniqueName="[Fact_Employee].[Attrition].[All]" dimensionUniqueName="[Fact_Employee]" displayFolder="" count="0" memberValueDatatype="130" unbalanced="0"/>
    <cacheHierarchy uniqueName="[Fact_Employee].[BusinessTravel]" caption="BusinessTravel" attribute="1" defaultMemberUniqueName="[Fact_Employee].[BusinessTravel].[All]" allUniqueName="[Fact_Employee].[BusinessTravel].[All]" dimensionUniqueName="[Fact_Employee]" displayFolder="" count="0" memberValueDatatype="130" unbalanced="0"/>
    <cacheHierarchy uniqueName="[Fact_Employee].[DailyRate]" caption="DailyRate" attribute="1" defaultMemberUniqueName="[Fact_Employee].[DailyRate].[All]" allUniqueName="[Fact_Employee].[DailyRate].[All]" dimensionUniqueName="[Fact_Employee]" displayFolder="" count="0" memberValueDatatype="20" unbalanced="0"/>
    <cacheHierarchy uniqueName="[Fact_Employee].[DistanceFromHome]" caption="DistanceFromHome" attribute="1" defaultMemberUniqueName="[Fact_Employee].[DistanceFromHome].[All]" allUniqueName="[Fact_Employee].[DistanceFromHome].[All]" dimensionUniqueName="[Fact_Employee]" displayFolder="" count="0" memberValueDatatype="5" unbalanced="0"/>
    <cacheHierarchy uniqueName="[Fact_Employee].[Education]" caption="Education" attribute="1" defaultMemberUniqueName="[Fact_Employee].[Education].[All]" allUniqueName="[Fact_Employee].[Education].[All]" dimensionUniqueName="[Fact_Employee]" displayFolder="" count="0" memberValueDatatype="130" unbalanced="0"/>
    <cacheHierarchy uniqueName="[Fact_Employee].[EmployeeNumber]" caption="EmployeeNumber" attribute="1" defaultMemberUniqueName="[Fact_Employee].[EmployeeNumber].[All]" allUniqueName="[Fact_Employee].[EmployeeNumber].[All]" dimensionUniqueName="[Fact_Employee]" displayFolder="" count="0" memberValueDatatype="130" unbalanced="0"/>
    <cacheHierarchy uniqueName="[Fact_Employee].[EnvironmentSatisfaction]" caption="EnvironmentSatisfaction" attribute="1" defaultMemberUniqueName="[Fact_Employee].[EnvironmentSatisfaction].[All]" allUniqueName="[Fact_Employee].[EnvironmentSatisfaction].[All]" dimensionUniqueName="[Fact_Employee]" displayFolder="" count="0" memberValueDatatype="130" unbalanced="0"/>
    <cacheHierarchy uniqueName="[Fact_Employee].[Gender]" caption="Gender" attribute="1" defaultMemberUniqueName="[Fact_Employee].[Gender].[All]" allUniqueName="[Fact_Employee].[Gender].[All]" dimensionUniqueName="[Fact_Employee]" displayFolder="" count="2" memberValueDatatype="130" unbalanced="0"/>
    <cacheHierarchy uniqueName="[Fact_Employee].[HourlyRate]" caption="HourlyRate" attribute="1" defaultMemberUniqueName="[Fact_Employee].[HourlyRate].[All]" allUniqueName="[Fact_Employee].[HourlyRate].[All]" dimensionUniqueName="[Fact_Employee]" displayFolder="" count="0" memberValueDatatype="20" unbalanced="0"/>
    <cacheHierarchy uniqueName="[Fact_Employee].[JobInvolvement]" caption="JobInvolvement" attribute="1" defaultMemberUniqueName="[Fact_Employee].[JobInvolvement].[All]" allUniqueName="[Fact_Employee].[JobInvolvement].[All]" dimensionUniqueName="[Fact_Employee]" displayFolder="" count="0" memberValueDatatype="130" unbalanced="0"/>
    <cacheHierarchy uniqueName="[Fact_Employee].[JobLevel]" caption="JobLevel" attribute="1" defaultMemberUniqueName="[Fact_Employee].[JobLevel].[All]" allUniqueName="[Fact_Employee].[JobLevel].[All]" dimensionUniqueName="[Fact_Employee]" displayFolder="" count="0" memberValueDatatype="130" unbalanced="0"/>
    <cacheHierarchy uniqueName="[Fact_Employee].[JobSatisfaction]" caption="JobSatisfaction" attribute="1" defaultMemberUniqueName="[Fact_Employee].[JobSatisfaction].[All]" allUniqueName="[Fact_Employee].[JobSatisfaction].[All]" dimensionUniqueName="[Fact_Employee]" displayFolder="" count="0" memberValueDatatype="130" unbalanced="0"/>
    <cacheHierarchy uniqueName="[Fact_Employee].[MaritalStatus]" caption="MaritalStatus" attribute="1" defaultMemberUniqueName="[Fact_Employee].[MaritalStatus].[All]" allUniqueName="[Fact_Employee].[MaritalStatus].[All]" dimensionUniqueName="[Fact_Employee]" displayFolder="" count="2" memberValueDatatype="130" unbalanced="0">
      <fieldsUsage count="2">
        <fieldUsage x="-1"/>
        <fieldUsage x="0"/>
      </fieldsUsage>
    </cacheHierarchy>
    <cacheHierarchy uniqueName="[Fact_Employee].[MonthlyIncome]" caption="MonthlyIncome" attribute="1" defaultMemberUniqueName="[Fact_Employee].[MonthlyIncome].[All]" allUniqueName="[Fact_Employee].[MonthlyIncome].[All]" dimensionUniqueName="[Fact_Employee]" displayFolder="" count="0" memberValueDatatype="20" unbalanced="0"/>
    <cacheHierarchy uniqueName="[Fact_Employee].[MonthlyRate]" caption="MonthlyRate" attribute="1" defaultMemberUniqueName="[Fact_Employee].[MonthlyRate].[All]" allUniqueName="[Fact_Employee].[MonthlyRate].[All]" dimensionUniqueName="[Fact_Employee]" displayFolder="" count="0" memberValueDatatype="20" unbalanced="0"/>
    <cacheHierarchy uniqueName="[Fact_Employee].[NumCompaniesWorked]" caption="NumCompaniesWorked" attribute="1" defaultMemberUniqueName="[Fact_Employee].[NumCompaniesWorked].[All]" allUniqueName="[Fact_Employee].[NumCompaniesWorked].[All]" dimensionUniqueName="[Fact_Employee]" displayFolder="" count="0" memberValueDatatype="20" unbalanced="0"/>
    <cacheHierarchy uniqueName="[Fact_Employee].[OverTime]" caption="OverTime" attribute="1" defaultMemberUniqueName="[Fact_Employee].[OverTime].[All]" allUniqueName="[Fact_Employee].[OverTime].[All]" dimensionUniqueName="[Fact_Employee]" displayFolder="" count="0" memberValueDatatype="130" unbalanced="0"/>
    <cacheHierarchy uniqueName="[Fact_Employee].[PercentSalaryHike]" caption="PercentSalaryHike" attribute="1" defaultMemberUniqueName="[Fact_Employee].[PercentSalaryHike].[All]" allUniqueName="[Fact_Employee].[PercentSalaryHike].[All]" dimensionUniqueName="[Fact_Employee]" displayFolder="" count="0" memberValueDatatype="5" unbalanced="0"/>
    <cacheHierarchy uniqueName="[Fact_Employee].[PerformanceRating]" caption="PerformanceRating" attribute="1" defaultMemberUniqueName="[Fact_Employee].[PerformanceRating].[All]" allUniqueName="[Fact_Employee].[PerformanceRating].[All]" dimensionUniqueName="[Fact_Employee]" displayFolder="" count="0" memberValueDatatype="130" unbalanced="0"/>
    <cacheHierarchy uniqueName="[Fact_Employee].[RelationshipSatisfaction]" caption="RelationshipSatisfaction" attribute="1" defaultMemberUniqueName="[Fact_Employee].[RelationshipSatisfaction].[All]" allUniqueName="[Fact_Employee].[RelationshipSatisfaction].[All]" dimensionUniqueName="[Fact_Employee]" displayFolder="" count="0" memberValueDatatype="130" unbalanced="0"/>
    <cacheHierarchy uniqueName="[Fact_Employee].[StockOptionLevel]" caption="StockOptionLevel" attribute="1" defaultMemberUniqueName="[Fact_Employee].[StockOptionLevel].[All]" allUniqueName="[Fact_Employee].[StockOptionLevel].[All]" dimensionUniqueName="[Fact_Employee]" displayFolder="" count="0" memberValueDatatype="130" unbalanced="0"/>
    <cacheHierarchy uniqueName="[Fact_Employee].[TotalWorkingYears]" caption="TotalWorkingYears" attribute="1" defaultMemberUniqueName="[Fact_Employee].[TotalWorkingYears].[All]" allUniqueName="[Fact_Employee].[TotalWorkingYears].[All]" dimensionUniqueName="[Fact_Employee]" displayFolder="" count="0" memberValueDatatype="20" unbalanced="0"/>
    <cacheHierarchy uniqueName="[Fact_Employee].[TrainingTimesLastYear]" caption="TrainingTimesLastYear" attribute="1" defaultMemberUniqueName="[Fact_Employee].[TrainingTimesLastYear].[All]" allUniqueName="[Fact_Employee].[TrainingTimesLastYear].[All]" dimensionUniqueName="[Fact_Employee]" displayFolder="" count="0" memberValueDatatype="20" unbalanced="0"/>
    <cacheHierarchy uniqueName="[Fact_Employee].[WorkLifeBalance]" caption="WorkLifeBalance" attribute="1" defaultMemberUniqueName="[Fact_Employee].[WorkLifeBalance].[All]" allUniqueName="[Fact_Employee].[WorkLifeBalance].[All]" dimensionUniqueName="[Fact_Employee]" displayFolder="" count="0" memberValueDatatype="130" unbalanced="0"/>
    <cacheHierarchy uniqueName="[Fact_Employee].[YearsAtCompany]" caption="YearsAtCompany" attribute="1" defaultMemberUniqueName="[Fact_Employee].[YearsAtCompany].[All]" allUniqueName="[Fact_Employee].[YearsAtCompany].[All]" dimensionUniqueName="[Fact_Employee]" displayFolder="" count="0" memberValueDatatype="5" unbalanced="0"/>
    <cacheHierarchy uniqueName="[Fact_Employee].[YearsInCurrentRole]" caption="YearsInCurrentRole" attribute="1" defaultMemberUniqueName="[Fact_Employee].[YearsInCurrentRole].[All]" allUniqueName="[Fact_Employee].[YearsInCurrentRole].[All]" dimensionUniqueName="[Fact_Employee]" displayFolder="" count="0" memberValueDatatype="20" unbalanced="0"/>
    <cacheHierarchy uniqueName="[Fact_Employee].[YearsSinceLastPromotion]" caption="YearsSinceLastPromotion" attribute="1" defaultMemberUniqueName="[Fact_Employee].[YearsSinceLastPromotion].[All]" allUniqueName="[Fact_Employee].[YearsSinceLastPromotion].[All]" dimensionUniqueName="[Fact_Employee]" displayFolder="" count="0" memberValueDatatype="20" unbalanced="0"/>
    <cacheHierarchy uniqueName="[Fact_Employee].[YearsWithCurrManager]" caption="YearsWithCurrManager" attribute="1" defaultMemberUniqueName="[Fact_Employee].[YearsWithCurrManager].[All]" allUniqueName="[Fact_Employee].[YearsWithCurrManager].[All]" dimensionUniqueName="[Fact_Employee]" displayFolder="" count="0" memberValueDatatype="20" unbalanced="0"/>
    <cacheHierarchy uniqueName="[Fact_Employee].[JoinDate]" caption="JoinDate" attribute="1" defaultMemberUniqueName="[Fact_Employee].[JoinDate].[All]" allUniqueName="[Fact_Employee].[JoinDate].[All]" dimensionUniqueName="[Fact_Employee]" displayFolder="" count="0" memberValueDatatype="130" unbalanced="0"/>
    <cacheHierarchy uniqueName="[Fact_Employee].[DepartmentID]" caption="DepartmentID" attribute="1" defaultMemberUniqueName="[Fact_Employee].[DepartmentID].[All]" allUniqueName="[Fact_Employee].[DepartmentID].[All]" dimensionUniqueName="[Fact_Employee]" displayFolder="" count="0" memberValueDatatype="20" unbalanced="0"/>
    <cacheHierarchy uniqueName="[Fact_Employee].[EducationFieldID]" caption="EducationFieldID" attribute="1" defaultMemberUniqueName="[Fact_Employee].[EducationFieldID].[All]" allUniqueName="[Fact_Employee].[EducationFieldID].[All]" dimensionUniqueName="[Fact_Employee]" displayFolder="" count="0" memberValueDatatype="20" unbalanced="0"/>
    <cacheHierarchy uniqueName="[Fact_Employee].[JobRoleID]" caption="JobRoleID" attribute="1" defaultMemberUniqueName="[Fact_Employee].[JobRoleID].[All]" allUniqueName="[Fact_Employee].[JobRoleID].[All]" dimensionUniqueName="[Fact_Employee]" displayFolder="" count="0" memberValueDatatype="20" unbalanced="0"/>
    <cacheHierarchy uniqueName="[Measures].[Headcount]" caption="Headcount" measure="1" displayFolder="" measureGroup="Fact_Employee" count="0" oneField="1">
      <fieldsUsage count="1">
        <fieldUsage x="1"/>
      </fieldsUsage>
    </cacheHierarchy>
    <cacheHierarchy uniqueName="[Measures].[Attrition Count]" caption="Attrition Count" measure="1" displayFolder="" measureGroup="Fact_Employee" count="0"/>
    <cacheHierarchy uniqueName="[Measures].[Attrition Rate]" caption="Attrition Rate" measure="1" displayFolder="" measureGroup="Fact_Employee" count="0" oneField="1">
      <fieldsUsage count="1">
        <fieldUsage x="2"/>
      </fieldsUsage>
    </cacheHierarchy>
    <cacheHierarchy uniqueName="[Measures].[Avg Tenure Leavers]" caption="Avg Tenure Leavers" measure="1" displayFolder="" measureGroup="Fact_Employee" count="0"/>
    <cacheHierarchy uniqueName="[Measures].[Avg Tenure Stayers]" caption="Avg Tenure Stayers" measure="1" displayFolder="" measureGroup="Fact_Employee" count="0"/>
    <cacheHierarchy uniqueName="[Measures].[Avg Income Leavers]" caption="Avg Income Leavers" measure="1" displayFolder="" measureGroup="Fact_Employee" count="0"/>
    <cacheHierarchy uniqueName="[Measures].[Avg Income Stayers]" caption="Avg Income Stayers" measure="1" displayFolder="" measureGroup="Fact_Employee" count="0"/>
    <cacheHierarchy uniqueName="[Measures].[Avg Years Since Promotion Leavers]" caption="Avg Years Since Promotion Leavers" measure="1" displayFolder="" measureGroup="Fact_Employee" count="0"/>
    <cacheHierarchy uniqueName="[Measures].[Avg Years Since Promotion Stayers]" caption="Avg Years Since Promotion Stayers" measure="1" displayFolder="" measureGroup="Fact_Employee" count="0"/>
    <cacheHierarchy uniqueName="[Measures].[Avg Age Leavers]" caption="Avg Age Leavers" measure="1" displayFolder="" measureGroup="Fact_Employee" count="0"/>
    <cacheHierarchy uniqueName="[Measures].[Avg Age Stayers]" caption="Avg Age Stayers" measure="1" displayFolder="" measureGroup="Fact_Employee" count="0"/>
    <cacheHierarchy uniqueName="[Measures].[Avg Salary Hike Leavers]" caption="Avg Salary Hike Leavers" measure="1" displayFolder="" measureGroup="Fact_Employee" count="0"/>
    <cacheHierarchy uniqueName="[Measures].[Avg Salary Hike Stayers]" caption="Avg Salary Hike Stayers" measure="1" displayFolder="" measureGroup="Fact_Employee" count="0"/>
    <cacheHierarchy uniqueName="[Measures].[Avg Total Working Years Leavers]" caption="Avg Total Working Years Leavers" measure="1" displayFolder="" measureGroup="Fact_Employee" count="0"/>
    <cacheHierarchy uniqueName="[Measures].[Avg Total Working Years Stayers]" caption="Avg Total Working Years Stayers" measure="1" displayFolder="" measureGroup="Fact_Employee" count="0"/>
    <cacheHierarchy uniqueName="[Measures].[Avg Years In Current Role Leavers]" caption="Avg Years In Current Role Leavers" measure="1" displayFolder="" measureGroup="Fact_Employee" count="0"/>
    <cacheHierarchy uniqueName="[Measures].[Avg Years In Current Role Stayers]" caption="Avg Years In Current Role Stayers" measure="1" displayFolder="" measureGroup="Fact_Employee" count="0"/>
    <cacheHierarchy uniqueName="[Measures].[Avg Job Satisfaction Score]" caption="Avg Job Satisfaction Score" measure="1" displayFolder="" measureGroup="Fact_Employee" count="0"/>
    <cacheHierarchy uniqueName="[Measures].[Avg Work Life Balance Score]" caption="Avg Work Life Balance Score" measure="1" displayFolder="" measureGroup="Fact_Employee" count="0"/>
    <cacheHierarchy uniqueName="[Measures].[Avg Environment Satisfaction Score]" caption="Avg Environment Satisfaction Score" measure="1" displayFolder="" measureGroup="Fact_Employee" count="0"/>
    <cacheHierarchy uniqueName="[Measures].[Avg Job Involvement Score]" caption="Avg Job Involvement Score" measure="1" displayFolder="" measureGroup="Fact_Employee" count="0"/>
    <cacheHierarchy uniqueName="[Measures].[Avg Job Satisfaction Leavers]" caption="Avg Job Satisfaction Leavers" measure="1" displayFolder="" measureGroup="Fact_Employee" count="0"/>
    <cacheHierarchy uniqueName="[Measures].[Avg Job Satisfaction Stayers]" caption="Avg Job Satisfaction Stayers" measure="1" displayFolder="" measureGroup="Fact_Employee" count="0"/>
    <cacheHierarchy uniqueName="[Measures].[Avg Work Life Balance Leavers]" caption="Avg Work Life Balance Leavers" measure="1" displayFolder="" measureGroup="Fact_Employee" count="0"/>
    <cacheHierarchy uniqueName="[Measures].[Avg Work Life Balance Stayers]" caption="Avg Work Life Balance Stayers" measure="1" displayFolder="" measureGroup="Fact_Employee" count="0"/>
    <cacheHierarchy uniqueName="[Measures].[Avg Environment Satisfaction Leavers]" caption="Avg Environment Satisfaction Leavers" measure="1" displayFolder="" measureGroup="Fact_Employee" count="0"/>
    <cacheHierarchy uniqueName="[Measures].[Avg Environment Satisfaction Stayers]" caption="Avg Environment Satisfaction Stayers" measure="1" displayFolder="" measureGroup="Fact_Employee" count="0"/>
    <cacheHierarchy uniqueName="[Measures].[Avg Job Involvement Leavers]" caption="Avg Job Involvement Leavers" measure="1" displayFolder="" measureGroup="Fact_Employee" count="0"/>
    <cacheHierarchy uniqueName="[Measures].[Avg Job Involvement Stayers]" caption="Avg Job Involvement Stayers" measure="1" displayFolder="" measureGroup="Fact_Employee" count="0"/>
    <cacheHierarchy uniqueName="[Measures].[Overtime Rate Leavers]" caption="Overtime Rate Leavers" measure="1" displayFolder="" measureGroup="Fact_Employee" count="0"/>
    <cacheHierarchy uniqueName="[Measures].[Overtime Rate Stayers]" caption="Overtime Rate Stayers" measure="1" displayFolder="" measureGroup="Fact_Employee" count="0"/>
    <cacheHierarchy uniqueName="[Measures].[Avg Distance Leavers]" caption="Avg Distance Leavers" measure="1" displayFolder="" measureGroup="Fact_Employee" count="0"/>
    <cacheHierarchy uniqueName="[Measures].[Avg Distance Stayers]" caption="Avg Distance Stayers" measure="1" displayFolder="" measureGroup="Fact_Employee" count="0"/>
    <cacheHierarchy uniqueName="[Measures].[__XL_Count Fact_Employee]" caption="__XL_Count Fact_Employee" measure="1" displayFolder="" measureGroup="Fact_Employee" count="0" hidden="1"/>
    <cacheHierarchy uniqueName="[Measures].[__XL_Count Dim_Department]" caption="__XL_Count Dim_Department" measure="1" displayFolder="" measureGroup="Dim_Department" count="0" hidden="1"/>
    <cacheHierarchy uniqueName="[Measures].[__XL_Count Dim_JobRole]" caption="__XL_Count Dim_JobRole" measure="1" displayFolder="" measureGroup="Dim_JobRole" count="0" hidden="1"/>
    <cacheHierarchy uniqueName="[Measures].[__XL_Count Dim_EducationField]" caption="__XL_Count Dim_EducationField" measure="1" displayFolder="" measureGroup="Dim_EducationField" count="0" hidden="1"/>
    <cacheHierarchy uniqueName="[Measures].[__No measures defined]" caption="__No measures defined" measure="1" displayFolder="" count="0" hidden="1"/>
    <cacheHierarchy uniqueName="[Measures].[Count of JobRole]" caption="Count of JobRole" measure="1" displayFolder="" measureGroup="Dim_JobRole" count="0" hidden="1">
      <extLst>
        <ext xmlns:x15="http://schemas.microsoft.com/office/spreadsheetml/2010/11/main" uri="{B97F6D7D-B522-45F9-BDA1-12C45D357490}">
          <x15:cacheHierarchy aggregatedColumn="5"/>
        </ext>
      </extLst>
    </cacheHierarchy>
  </cacheHierarchies>
  <kpis count="0"/>
  <dimensions count="5">
    <dimension name="Dim_Department" uniqueName="[Dim_Department]" caption="Dim_Department"/>
    <dimension name="Dim_EducationField" uniqueName="[Dim_EducationField]" caption="Dim_EducationField"/>
    <dimension name="Dim_JobRole" uniqueName="[Dim_JobRole]" caption="Dim_JobRole"/>
    <dimension name="Fact_Employee" uniqueName="[Fact_Employee]" caption="Fact_Employee"/>
    <dimension measure="1" name="Measures" uniqueName="[Measures]" caption="Measures"/>
  </dimensions>
  <measureGroups count="4">
    <measureGroup name="Dim_Department" caption="Dim_Department"/>
    <measureGroup name="Dim_EducationField" caption="Dim_EducationField"/>
    <measureGroup name="Dim_JobRole" caption="Dim_JobRole"/>
    <measureGroup name="Fact_Employee" caption="Fact_Employe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 10" refreshedDate="46308.935024652776" backgroundQuery="1" createdVersion="8" refreshedVersion="8" minRefreshableVersion="3" recordCount="0" supportSubquery="1" supportAdvancedDrill="1" xr:uid="{420923F8-A8C6-489C-AAE0-6472AAC32231}">
  <cacheSource type="external" connectionId="6"/>
  <cacheFields count="4">
    <cacheField name="[Measures].[Headcount]" caption="Headcount" numFmtId="0" hierarchy="39" level="32767"/>
    <cacheField name="[Measures].[Attrition Rate]" caption="Attrition Rate" numFmtId="0" hierarchy="41" level="32767"/>
    <cacheField name="[Dim_JobRole].[JobRole].[JobRole]" caption="JobRole" numFmtId="0" hierarchy="5" level="1">
      <sharedItems count="9">
        <s v="Healthcare Representative"/>
        <s v="Human Resources"/>
        <s v="Laboratory Technician"/>
        <s v="Manager"/>
        <s v="Manufacturing Director"/>
        <s v="Research Director"/>
        <s v="Research Scientist"/>
        <s v="Sales Executive"/>
        <s v="Sales Representative"/>
      </sharedItems>
    </cacheField>
    <cacheField name="[Fact_Employee].[MaritalStatus].[MaritalStatus]" caption="MaritalStatus" numFmtId="0" hierarchy="19" level="1">
      <sharedItems containsSemiMixedTypes="0" containsNonDate="0" containsString="0"/>
    </cacheField>
  </cacheFields>
  <cacheHierarchies count="78">
    <cacheHierarchy uniqueName="[Dim_Department].[DepartmentID]" caption="DepartmentID" attribute="1" defaultMemberUniqueName="[Dim_Department].[DepartmentID].[All]" allUniqueName="[Dim_Department].[DepartmentID].[All]" dimensionUniqueName="[Dim_Department]" displayFolder="" count="0" memberValueDatatype="20" unbalanced="0"/>
    <cacheHierarchy uniqueName="[Dim_Department].[Department]" caption="Department" attribute="1" defaultMemberUniqueName="[Dim_Department].[Department].[All]" allUniqueName="[Dim_Department].[Department].[All]" dimensionUniqueName="[Dim_Department]" displayFolder="" count="2" memberValueDatatype="130" unbalanced="0"/>
    <cacheHierarchy uniqueName="[Dim_EducationField].[EducationFieldID]" caption="EducationFieldID" attribute="1" defaultMemberUniqueName="[Dim_EducationField].[EducationFieldID].[All]" allUniqueName="[Dim_EducationField].[EducationFieldID].[All]" dimensionUniqueName="[Dim_EducationField]" displayFolder="" count="0" memberValueDatatype="20" unbalanced="0"/>
    <cacheHierarchy uniqueName="[Dim_EducationField].[EducationField]" caption="EducationField" attribute="1" defaultMemberUniqueName="[Dim_EducationField].[EducationField].[All]" allUniqueName="[Dim_EducationField].[EducationField].[All]" dimensionUniqueName="[Dim_EducationField]" displayFolder="" count="0" memberValueDatatype="130" unbalanced="0"/>
    <cacheHierarchy uniqueName="[Dim_JobRole].[JobRoleID]" caption="JobRoleID" attribute="1" defaultMemberUniqueName="[Dim_JobRole].[JobRoleID].[All]" allUniqueName="[Dim_JobRole].[JobRoleID].[All]" dimensionUniqueName="[Dim_JobRole]" displayFolder="" count="0" memberValueDatatype="20" unbalanced="0"/>
    <cacheHierarchy uniqueName="[Dim_JobRole].[JobRole]" caption="JobRole" attribute="1" defaultMemberUniqueName="[Dim_JobRole].[JobRole].[All]" allUniqueName="[Dim_JobRole].[JobRole].[All]" dimensionUniqueName="[Dim_JobRole]" displayFolder="" count="2" memberValueDatatype="130" unbalanced="0">
      <fieldsUsage count="2">
        <fieldUsage x="-1"/>
        <fieldUsage x="2"/>
      </fieldsUsage>
    </cacheHierarchy>
    <cacheHierarchy uniqueName="[Fact_Employee].[Age]" caption="Age" attribute="1" defaultMemberUniqueName="[Fact_Employee].[Age].[All]" allUniqueName="[Fact_Employee].[Age].[All]" dimensionUniqueName="[Fact_Employee]" displayFolder="" count="0" memberValueDatatype="20" unbalanced="0"/>
    <cacheHierarchy uniqueName="[Fact_Employee].[Attrition]" caption="Attrition" attribute="1" defaultMemberUniqueName="[Fact_Employee].[Attrition].[All]" allUniqueName="[Fact_Employee].[Attrition].[All]" dimensionUniqueName="[Fact_Employee]" displayFolder="" count="0" memberValueDatatype="130" unbalanced="0"/>
    <cacheHierarchy uniqueName="[Fact_Employee].[BusinessTravel]" caption="BusinessTravel" attribute="1" defaultMemberUniqueName="[Fact_Employee].[BusinessTravel].[All]" allUniqueName="[Fact_Employee].[BusinessTravel].[All]" dimensionUniqueName="[Fact_Employee]" displayFolder="" count="0" memberValueDatatype="130" unbalanced="0"/>
    <cacheHierarchy uniqueName="[Fact_Employee].[DailyRate]" caption="DailyRate" attribute="1" defaultMemberUniqueName="[Fact_Employee].[DailyRate].[All]" allUniqueName="[Fact_Employee].[DailyRate].[All]" dimensionUniqueName="[Fact_Employee]" displayFolder="" count="0" memberValueDatatype="20" unbalanced="0"/>
    <cacheHierarchy uniqueName="[Fact_Employee].[DistanceFromHome]" caption="DistanceFromHome" attribute="1" defaultMemberUniqueName="[Fact_Employee].[DistanceFromHome].[All]" allUniqueName="[Fact_Employee].[DistanceFromHome].[All]" dimensionUniqueName="[Fact_Employee]" displayFolder="" count="0" memberValueDatatype="5" unbalanced="0"/>
    <cacheHierarchy uniqueName="[Fact_Employee].[Education]" caption="Education" attribute="1" defaultMemberUniqueName="[Fact_Employee].[Education].[All]" allUniqueName="[Fact_Employee].[Education].[All]" dimensionUniqueName="[Fact_Employee]" displayFolder="" count="0" memberValueDatatype="130" unbalanced="0"/>
    <cacheHierarchy uniqueName="[Fact_Employee].[EmployeeNumber]" caption="EmployeeNumber" attribute="1" defaultMemberUniqueName="[Fact_Employee].[EmployeeNumber].[All]" allUniqueName="[Fact_Employee].[EmployeeNumber].[All]" dimensionUniqueName="[Fact_Employee]" displayFolder="" count="0" memberValueDatatype="130" unbalanced="0"/>
    <cacheHierarchy uniqueName="[Fact_Employee].[EnvironmentSatisfaction]" caption="EnvironmentSatisfaction" attribute="1" defaultMemberUniqueName="[Fact_Employee].[EnvironmentSatisfaction].[All]" allUniqueName="[Fact_Employee].[EnvironmentSatisfaction].[All]" dimensionUniqueName="[Fact_Employee]" displayFolder="" count="0" memberValueDatatype="130" unbalanced="0"/>
    <cacheHierarchy uniqueName="[Fact_Employee].[Gender]" caption="Gender" attribute="1" defaultMemberUniqueName="[Fact_Employee].[Gender].[All]" allUniqueName="[Fact_Employee].[Gender].[All]" dimensionUniqueName="[Fact_Employee]" displayFolder="" count="2" memberValueDatatype="130" unbalanced="0"/>
    <cacheHierarchy uniqueName="[Fact_Employee].[HourlyRate]" caption="HourlyRate" attribute="1" defaultMemberUniqueName="[Fact_Employee].[HourlyRate].[All]" allUniqueName="[Fact_Employee].[HourlyRate].[All]" dimensionUniqueName="[Fact_Employee]" displayFolder="" count="0" memberValueDatatype="20" unbalanced="0"/>
    <cacheHierarchy uniqueName="[Fact_Employee].[JobInvolvement]" caption="JobInvolvement" attribute="1" defaultMemberUniqueName="[Fact_Employee].[JobInvolvement].[All]" allUniqueName="[Fact_Employee].[JobInvolvement].[All]" dimensionUniqueName="[Fact_Employee]" displayFolder="" count="0" memberValueDatatype="130" unbalanced="0"/>
    <cacheHierarchy uniqueName="[Fact_Employee].[JobLevel]" caption="JobLevel" attribute="1" defaultMemberUniqueName="[Fact_Employee].[JobLevel].[All]" allUniqueName="[Fact_Employee].[JobLevel].[All]" dimensionUniqueName="[Fact_Employee]" displayFolder="" count="0" memberValueDatatype="130" unbalanced="0"/>
    <cacheHierarchy uniqueName="[Fact_Employee].[JobSatisfaction]" caption="JobSatisfaction" attribute="1" defaultMemberUniqueName="[Fact_Employee].[JobSatisfaction].[All]" allUniqueName="[Fact_Employee].[JobSatisfaction].[All]" dimensionUniqueName="[Fact_Employee]" displayFolder="" count="0" memberValueDatatype="130" unbalanced="0"/>
    <cacheHierarchy uniqueName="[Fact_Employee].[MaritalStatus]" caption="MaritalStatus" attribute="1" defaultMemberUniqueName="[Fact_Employee].[MaritalStatus].[All]" allUniqueName="[Fact_Employee].[MaritalStatus].[All]" dimensionUniqueName="[Fact_Employee]" displayFolder="" count="2" memberValueDatatype="130" unbalanced="0">
      <fieldsUsage count="2">
        <fieldUsage x="-1"/>
        <fieldUsage x="3"/>
      </fieldsUsage>
    </cacheHierarchy>
    <cacheHierarchy uniqueName="[Fact_Employee].[MonthlyIncome]" caption="MonthlyIncome" attribute="1" defaultMemberUniqueName="[Fact_Employee].[MonthlyIncome].[All]" allUniqueName="[Fact_Employee].[MonthlyIncome].[All]" dimensionUniqueName="[Fact_Employee]" displayFolder="" count="0" memberValueDatatype="20" unbalanced="0"/>
    <cacheHierarchy uniqueName="[Fact_Employee].[MonthlyRate]" caption="MonthlyRate" attribute="1" defaultMemberUniqueName="[Fact_Employee].[MonthlyRate].[All]" allUniqueName="[Fact_Employee].[MonthlyRate].[All]" dimensionUniqueName="[Fact_Employee]" displayFolder="" count="0" memberValueDatatype="20" unbalanced="0"/>
    <cacheHierarchy uniqueName="[Fact_Employee].[NumCompaniesWorked]" caption="NumCompaniesWorked" attribute="1" defaultMemberUniqueName="[Fact_Employee].[NumCompaniesWorked].[All]" allUniqueName="[Fact_Employee].[NumCompaniesWorked].[All]" dimensionUniqueName="[Fact_Employee]" displayFolder="" count="0" memberValueDatatype="20" unbalanced="0"/>
    <cacheHierarchy uniqueName="[Fact_Employee].[OverTime]" caption="OverTime" attribute="1" defaultMemberUniqueName="[Fact_Employee].[OverTime].[All]" allUniqueName="[Fact_Employee].[OverTime].[All]" dimensionUniqueName="[Fact_Employee]" displayFolder="" count="0" memberValueDatatype="130" unbalanced="0"/>
    <cacheHierarchy uniqueName="[Fact_Employee].[PercentSalaryHike]" caption="PercentSalaryHike" attribute="1" defaultMemberUniqueName="[Fact_Employee].[PercentSalaryHike].[All]" allUniqueName="[Fact_Employee].[PercentSalaryHike].[All]" dimensionUniqueName="[Fact_Employee]" displayFolder="" count="0" memberValueDatatype="5" unbalanced="0"/>
    <cacheHierarchy uniqueName="[Fact_Employee].[PerformanceRating]" caption="PerformanceRating" attribute="1" defaultMemberUniqueName="[Fact_Employee].[PerformanceRating].[All]" allUniqueName="[Fact_Employee].[PerformanceRating].[All]" dimensionUniqueName="[Fact_Employee]" displayFolder="" count="0" memberValueDatatype="130" unbalanced="0"/>
    <cacheHierarchy uniqueName="[Fact_Employee].[RelationshipSatisfaction]" caption="RelationshipSatisfaction" attribute="1" defaultMemberUniqueName="[Fact_Employee].[RelationshipSatisfaction].[All]" allUniqueName="[Fact_Employee].[RelationshipSatisfaction].[All]" dimensionUniqueName="[Fact_Employee]" displayFolder="" count="0" memberValueDatatype="130" unbalanced="0"/>
    <cacheHierarchy uniqueName="[Fact_Employee].[StockOptionLevel]" caption="StockOptionLevel" attribute="1" defaultMemberUniqueName="[Fact_Employee].[StockOptionLevel].[All]" allUniqueName="[Fact_Employee].[StockOptionLevel].[All]" dimensionUniqueName="[Fact_Employee]" displayFolder="" count="0" memberValueDatatype="130" unbalanced="0"/>
    <cacheHierarchy uniqueName="[Fact_Employee].[TotalWorkingYears]" caption="TotalWorkingYears" attribute="1" defaultMemberUniqueName="[Fact_Employee].[TotalWorkingYears].[All]" allUniqueName="[Fact_Employee].[TotalWorkingYears].[All]" dimensionUniqueName="[Fact_Employee]" displayFolder="" count="0" memberValueDatatype="20" unbalanced="0"/>
    <cacheHierarchy uniqueName="[Fact_Employee].[TrainingTimesLastYear]" caption="TrainingTimesLastYear" attribute="1" defaultMemberUniqueName="[Fact_Employee].[TrainingTimesLastYear].[All]" allUniqueName="[Fact_Employee].[TrainingTimesLastYear].[All]" dimensionUniqueName="[Fact_Employee]" displayFolder="" count="0" memberValueDatatype="20" unbalanced="0"/>
    <cacheHierarchy uniqueName="[Fact_Employee].[WorkLifeBalance]" caption="WorkLifeBalance" attribute="1" defaultMemberUniqueName="[Fact_Employee].[WorkLifeBalance].[All]" allUniqueName="[Fact_Employee].[WorkLifeBalance].[All]" dimensionUniqueName="[Fact_Employee]" displayFolder="" count="0" memberValueDatatype="130" unbalanced="0"/>
    <cacheHierarchy uniqueName="[Fact_Employee].[YearsAtCompany]" caption="YearsAtCompany" attribute="1" defaultMemberUniqueName="[Fact_Employee].[YearsAtCompany].[All]" allUniqueName="[Fact_Employee].[YearsAtCompany].[All]" dimensionUniqueName="[Fact_Employee]" displayFolder="" count="0" memberValueDatatype="5" unbalanced="0"/>
    <cacheHierarchy uniqueName="[Fact_Employee].[YearsInCurrentRole]" caption="YearsInCurrentRole" attribute="1" defaultMemberUniqueName="[Fact_Employee].[YearsInCurrentRole].[All]" allUniqueName="[Fact_Employee].[YearsInCurrentRole].[All]" dimensionUniqueName="[Fact_Employee]" displayFolder="" count="0" memberValueDatatype="20" unbalanced="0"/>
    <cacheHierarchy uniqueName="[Fact_Employee].[YearsSinceLastPromotion]" caption="YearsSinceLastPromotion" attribute="1" defaultMemberUniqueName="[Fact_Employee].[YearsSinceLastPromotion].[All]" allUniqueName="[Fact_Employee].[YearsSinceLastPromotion].[All]" dimensionUniqueName="[Fact_Employee]" displayFolder="" count="0" memberValueDatatype="20" unbalanced="0"/>
    <cacheHierarchy uniqueName="[Fact_Employee].[YearsWithCurrManager]" caption="YearsWithCurrManager" attribute="1" defaultMemberUniqueName="[Fact_Employee].[YearsWithCurrManager].[All]" allUniqueName="[Fact_Employee].[YearsWithCurrManager].[All]" dimensionUniqueName="[Fact_Employee]" displayFolder="" count="0" memberValueDatatype="20" unbalanced="0"/>
    <cacheHierarchy uniqueName="[Fact_Employee].[JoinDate]" caption="JoinDate" attribute="1" defaultMemberUniqueName="[Fact_Employee].[JoinDate].[All]" allUniqueName="[Fact_Employee].[JoinDate].[All]" dimensionUniqueName="[Fact_Employee]" displayFolder="" count="0" memberValueDatatype="130" unbalanced="0"/>
    <cacheHierarchy uniqueName="[Fact_Employee].[DepartmentID]" caption="DepartmentID" attribute="1" defaultMemberUniqueName="[Fact_Employee].[DepartmentID].[All]" allUniqueName="[Fact_Employee].[DepartmentID].[All]" dimensionUniqueName="[Fact_Employee]" displayFolder="" count="0" memberValueDatatype="20" unbalanced="0"/>
    <cacheHierarchy uniqueName="[Fact_Employee].[EducationFieldID]" caption="EducationFieldID" attribute="1" defaultMemberUniqueName="[Fact_Employee].[EducationFieldID].[All]" allUniqueName="[Fact_Employee].[EducationFieldID].[All]" dimensionUniqueName="[Fact_Employee]" displayFolder="" count="0" memberValueDatatype="20" unbalanced="0"/>
    <cacheHierarchy uniqueName="[Fact_Employee].[JobRoleID]" caption="JobRoleID" attribute="1" defaultMemberUniqueName="[Fact_Employee].[JobRoleID].[All]" allUniqueName="[Fact_Employee].[JobRoleID].[All]" dimensionUniqueName="[Fact_Employee]" displayFolder="" count="0" memberValueDatatype="20" unbalanced="0"/>
    <cacheHierarchy uniqueName="[Measures].[Headcount]" caption="Headcount" measure="1" displayFolder="" measureGroup="Fact_Employee" count="0" oneField="1">
      <fieldsUsage count="1">
        <fieldUsage x="0"/>
      </fieldsUsage>
    </cacheHierarchy>
    <cacheHierarchy uniqueName="[Measures].[Attrition Count]" caption="Attrition Count" measure="1" displayFolder="" measureGroup="Fact_Employee" count="0"/>
    <cacheHierarchy uniqueName="[Measures].[Attrition Rate]" caption="Attrition Rate" measure="1" displayFolder="" measureGroup="Fact_Employee" count="0" oneField="1">
      <fieldsUsage count="1">
        <fieldUsage x="1"/>
      </fieldsUsage>
    </cacheHierarchy>
    <cacheHierarchy uniqueName="[Measures].[Avg Tenure Leavers]" caption="Avg Tenure Leavers" measure="1" displayFolder="" measureGroup="Fact_Employee" count="0"/>
    <cacheHierarchy uniqueName="[Measures].[Avg Tenure Stayers]" caption="Avg Tenure Stayers" measure="1" displayFolder="" measureGroup="Fact_Employee" count="0"/>
    <cacheHierarchy uniqueName="[Measures].[Avg Income Leavers]" caption="Avg Income Leavers" measure="1" displayFolder="" measureGroup="Fact_Employee" count="0"/>
    <cacheHierarchy uniqueName="[Measures].[Avg Income Stayers]" caption="Avg Income Stayers" measure="1" displayFolder="" measureGroup="Fact_Employee" count="0"/>
    <cacheHierarchy uniqueName="[Measures].[Avg Years Since Promotion Leavers]" caption="Avg Years Since Promotion Leavers" measure="1" displayFolder="" measureGroup="Fact_Employee" count="0"/>
    <cacheHierarchy uniqueName="[Measures].[Avg Years Since Promotion Stayers]" caption="Avg Years Since Promotion Stayers" measure="1" displayFolder="" measureGroup="Fact_Employee" count="0"/>
    <cacheHierarchy uniqueName="[Measures].[Avg Age Leavers]" caption="Avg Age Leavers" measure="1" displayFolder="" measureGroup="Fact_Employee" count="0"/>
    <cacheHierarchy uniqueName="[Measures].[Avg Age Stayers]" caption="Avg Age Stayers" measure="1" displayFolder="" measureGroup="Fact_Employee" count="0"/>
    <cacheHierarchy uniqueName="[Measures].[Avg Salary Hike Leavers]" caption="Avg Salary Hike Leavers" measure="1" displayFolder="" measureGroup="Fact_Employee" count="0"/>
    <cacheHierarchy uniqueName="[Measures].[Avg Salary Hike Stayers]" caption="Avg Salary Hike Stayers" measure="1" displayFolder="" measureGroup="Fact_Employee" count="0"/>
    <cacheHierarchy uniqueName="[Measures].[Avg Total Working Years Leavers]" caption="Avg Total Working Years Leavers" measure="1" displayFolder="" measureGroup="Fact_Employee" count="0"/>
    <cacheHierarchy uniqueName="[Measures].[Avg Total Working Years Stayers]" caption="Avg Total Working Years Stayers" measure="1" displayFolder="" measureGroup="Fact_Employee" count="0"/>
    <cacheHierarchy uniqueName="[Measures].[Avg Years In Current Role Leavers]" caption="Avg Years In Current Role Leavers" measure="1" displayFolder="" measureGroup="Fact_Employee" count="0"/>
    <cacheHierarchy uniqueName="[Measures].[Avg Years In Current Role Stayers]" caption="Avg Years In Current Role Stayers" measure="1" displayFolder="" measureGroup="Fact_Employee" count="0"/>
    <cacheHierarchy uniqueName="[Measures].[Avg Job Satisfaction Score]" caption="Avg Job Satisfaction Score" measure="1" displayFolder="" measureGroup="Fact_Employee" count="0"/>
    <cacheHierarchy uniqueName="[Measures].[Avg Work Life Balance Score]" caption="Avg Work Life Balance Score" measure="1" displayFolder="" measureGroup="Fact_Employee" count="0"/>
    <cacheHierarchy uniqueName="[Measures].[Avg Environment Satisfaction Score]" caption="Avg Environment Satisfaction Score" measure="1" displayFolder="" measureGroup="Fact_Employee" count="0"/>
    <cacheHierarchy uniqueName="[Measures].[Avg Job Involvement Score]" caption="Avg Job Involvement Score" measure="1" displayFolder="" measureGroup="Fact_Employee" count="0"/>
    <cacheHierarchy uniqueName="[Measures].[Avg Job Satisfaction Leavers]" caption="Avg Job Satisfaction Leavers" measure="1" displayFolder="" measureGroup="Fact_Employee" count="0"/>
    <cacheHierarchy uniqueName="[Measures].[Avg Job Satisfaction Stayers]" caption="Avg Job Satisfaction Stayers" measure="1" displayFolder="" measureGroup="Fact_Employee" count="0"/>
    <cacheHierarchy uniqueName="[Measures].[Avg Work Life Balance Leavers]" caption="Avg Work Life Balance Leavers" measure="1" displayFolder="" measureGroup="Fact_Employee" count="0"/>
    <cacheHierarchy uniqueName="[Measures].[Avg Work Life Balance Stayers]" caption="Avg Work Life Balance Stayers" measure="1" displayFolder="" measureGroup="Fact_Employee" count="0"/>
    <cacheHierarchy uniqueName="[Measures].[Avg Environment Satisfaction Leavers]" caption="Avg Environment Satisfaction Leavers" measure="1" displayFolder="" measureGroup="Fact_Employee" count="0"/>
    <cacheHierarchy uniqueName="[Measures].[Avg Environment Satisfaction Stayers]" caption="Avg Environment Satisfaction Stayers" measure="1" displayFolder="" measureGroup="Fact_Employee" count="0"/>
    <cacheHierarchy uniqueName="[Measures].[Avg Job Involvement Leavers]" caption="Avg Job Involvement Leavers" measure="1" displayFolder="" measureGroup="Fact_Employee" count="0"/>
    <cacheHierarchy uniqueName="[Measures].[Avg Job Involvement Stayers]" caption="Avg Job Involvement Stayers" measure="1" displayFolder="" measureGroup="Fact_Employee" count="0"/>
    <cacheHierarchy uniqueName="[Measures].[Overtime Rate Leavers]" caption="Overtime Rate Leavers" measure="1" displayFolder="" measureGroup="Fact_Employee" count="0"/>
    <cacheHierarchy uniqueName="[Measures].[Overtime Rate Stayers]" caption="Overtime Rate Stayers" measure="1" displayFolder="" measureGroup="Fact_Employee" count="0"/>
    <cacheHierarchy uniqueName="[Measures].[Avg Distance Leavers]" caption="Avg Distance Leavers" measure="1" displayFolder="" measureGroup="Fact_Employee" count="0"/>
    <cacheHierarchy uniqueName="[Measures].[Avg Distance Stayers]" caption="Avg Distance Stayers" measure="1" displayFolder="" measureGroup="Fact_Employee" count="0"/>
    <cacheHierarchy uniqueName="[Measures].[__XL_Count Fact_Employee]" caption="__XL_Count Fact_Employee" measure="1" displayFolder="" measureGroup="Fact_Employee" count="0" hidden="1"/>
    <cacheHierarchy uniqueName="[Measures].[__XL_Count Dim_Department]" caption="__XL_Count Dim_Department" measure="1" displayFolder="" measureGroup="Dim_Department" count="0" hidden="1"/>
    <cacheHierarchy uniqueName="[Measures].[__XL_Count Dim_JobRole]" caption="__XL_Count Dim_JobRole" measure="1" displayFolder="" measureGroup="Dim_JobRole" count="0" hidden="1"/>
    <cacheHierarchy uniqueName="[Measures].[__XL_Count Dim_EducationField]" caption="__XL_Count Dim_EducationField" measure="1" displayFolder="" measureGroup="Dim_EducationField" count="0" hidden="1"/>
    <cacheHierarchy uniqueName="[Measures].[__No measures defined]" caption="__No measures defined" measure="1" displayFolder="" count="0" hidden="1"/>
    <cacheHierarchy uniqueName="[Measures].[Count of JobRole]" caption="Count of JobRole" measure="1" displayFolder="" measureGroup="Dim_JobRole" count="0" hidden="1">
      <extLst>
        <ext xmlns:x15="http://schemas.microsoft.com/office/spreadsheetml/2010/11/main" uri="{B97F6D7D-B522-45F9-BDA1-12C45D357490}">
          <x15:cacheHierarchy aggregatedColumn="5"/>
        </ext>
      </extLst>
    </cacheHierarchy>
  </cacheHierarchies>
  <kpis count="0"/>
  <dimensions count="5">
    <dimension name="Dim_Department" uniqueName="[Dim_Department]" caption="Dim_Department"/>
    <dimension name="Dim_EducationField" uniqueName="[Dim_EducationField]" caption="Dim_EducationField"/>
    <dimension name="Dim_JobRole" uniqueName="[Dim_JobRole]" caption="Dim_JobRole"/>
    <dimension name="Fact_Employee" uniqueName="[Fact_Employee]" caption="Fact_Employee"/>
    <dimension measure="1" name="Measures" uniqueName="[Measures]" caption="Measures"/>
  </dimensions>
  <measureGroups count="4">
    <measureGroup name="Dim_Department" caption="Dim_Department"/>
    <measureGroup name="Dim_EducationField" caption="Dim_EducationField"/>
    <measureGroup name="Dim_JobRole" caption="Dim_JobRole"/>
    <measureGroup name="Fact_Employee" caption="Fact_Employe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 10" refreshedDate="46301.917469791668" backgroundQuery="1" createdVersion="3" refreshedVersion="8" minRefreshableVersion="3" recordCount="0" supportSubquery="1" supportAdvancedDrill="1" xr:uid="{099AA7E6-C82F-4304-8FDE-8685D9DAA50F}">
  <cacheSource type="external" connectionId="6">
    <extLst>
      <ext xmlns:x14="http://schemas.microsoft.com/office/spreadsheetml/2009/9/main" uri="{F057638F-6D5F-4e77-A914-E7F072B9BCA8}">
        <x14:sourceConnection name="ThisWorkbookDataModel"/>
      </ext>
    </extLst>
  </cacheSource>
  <cacheFields count="0"/>
  <cacheHierarchies count="78">
    <cacheHierarchy uniqueName="[Dim_Department].[DepartmentID]" caption="DepartmentID" attribute="1" defaultMemberUniqueName="[Dim_Department].[DepartmentID].[All]" allUniqueName="[Dim_Department].[DepartmentID].[All]" dimensionUniqueName="[Dim_Department]" displayFolder="" count="0" memberValueDatatype="20" unbalanced="0"/>
    <cacheHierarchy uniqueName="[Dim_Department].[Department]" caption="Department" attribute="1" defaultMemberUniqueName="[Dim_Department].[Department].[All]" allUniqueName="[Dim_Department].[Department].[All]" dimensionUniqueName="[Dim_Department]" displayFolder="" count="2" memberValueDatatype="130" unbalanced="0"/>
    <cacheHierarchy uniqueName="[Dim_EducationField].[EducationFieldID]" caption="EducationFieldID" attribute="1" defaultMemberUniqueName="[Dim_EducationField].[EducationFieldID].[All]" allUniqueName="[Dim_EducationField].[EducationFieldID].[All]" dimensionUniqueName="[Dim_EducationField]" displayFolder="" count="0" memberValueDatatype="20" unbalanced="0"/>
    <cacheHierarchy uniqueName="[Dim_EducationField].[EducationField]" caption="EducationField" attribute="1" defaultMemberUniqueName="[Dim_EducationField].[EducationField].[All]" allUniqueName="[Dim_EducationField].[EducationField].[All]" dimensionUniqueName="[Dim_EducationField]" displayFolder="" count="0" memberValueDatatype="130" unbalanced="0"/>
    <cacheHierarchy uniqueName="[Dim_JobRole].[JobRoleID]" caption="JobRoleID" attribute="1" defaultMemberUniqueName="[Dim_JobRole].[JobRoleID].[All]" allUniqueName="[Dim_JobRole].[JobRoleID].[All]" dimensionUniqueName="[Dim_JobRole]" displayFolder="" count="0" memberValueDatatype="20" unbalanced="0"/>
    <cacheHierarchy uniqueName="[Dim_JobRole].[JobRole]" caption="JobRole" attribute="1" defaultMemberUniqueName="[Dim_JobRole].[JobRole].[All]" allUniqueName="[Dim_JobRole].[JobRole].[All]" dimensionUniqueName="[Dim_JobRole]" displayFolder="" count="2" memberValueDatatype="130" unbalanced="0"/>
    <cacheHierarchy uniqueName="[Fact_Employee].[Age]" caption="Age" attribute="1" defaultMemberUniqueName="[Fact_Employee].[Age].[All]" allUniqueName="[Fact_Employee].[Age].[All]" dimensionUniqueName="[Fact_Employee]" displayFolder="" count="0" memberValueDatatype="20" unbalanced="0"/>
    <cacheHierarchy uniqueName="[Fact_Employee].[Attrition]" caption="Attrition" attribute="1" defaultMemberUniqueName="[Fact_Employee].[Attrition].[All]" allUniqueName="[Fact_Employee].[Attrition].[All]" dimensionUniqueName="[Fact_Employee]" displayFolder="" count="0" memberValueDatatype="130" unbalanced="0"/>
    <cacheHierarchy uniqueName="[Fact_Employee].[BusinessTravel]" caption="BusinessTravel" attribute="1" defaultMemberUniqueName="[Fact_Employee].[BusinessTravel].[All]" allUniqueName="[Fact_Employee].[BusinessTravel].[All]" dimensionUniqueName="[Fact_Employee]" displayFolder="" count="0" memberValueDatatype="130" unbalanced="0"/>
    <cacheHierarchy uniqueName="[Fact_Employee].[DailyRate]" caption="DailyRate" attribute="1" defaultMemberUniqueName="[Fact_Employee].[DailyRate].[All]" allUniqueName="[Fact_Employee].[DailyRate].[All]" dimensionUniqueName="[Fact_Employee]" displayFolder="" count="0" memberValueDatatype="20" unbalanced="0"/>
    <cacheHierarchy uniqueName="[Fact_Employee].[DistanceFromHome]" caption="DistanceFromHome" attribute="1" defaultMemberUniqueName="[Fact_Employee].[DistanceFromHome].[All]" allUniqueName="[Fact_Employee].[DistanceFromHome].[All]" dimensionUniqueName="[Fact_Employee]" displayFolder="" count="0" memberValueDatatype="5" unbalanced="0"/>
    <cacheHierarchy uniqueName="[Fact_Employee].[Education]" caption="Education" attribute="1" defaultMemberUniqueName="[Fact_Employee].[Education].[All]" allUniqueName="[Fact_Employee].[Education].[All]" dimensionUniqueName="[Fact_Employee]" displayFolder="" count="0" memberValueDatatype="130" unbalanced="0"/>
    <cacheHierarchy uniqueName="[Fact_Employee].[EmployeeNumber]" caption="EmployeeNumber" attribute="1" defaultMemberUniqueName="[Fact_Employee].[EmployeeNumber].[All]" allUniqueName="[Fact_Employee].[EmployeeNumber].[All]" dimensionUniqueName="[Fact_Employee]" displayFolder="" count="0" memberValueDatatype="130" unbalanced="0"/>
    <cacheHierarchy uniqueName="[Fact_Employee].[EnvironmentSatisfaction]" caption="EnvironmentSatisfaction" attribute="1" defaultMemberUniqueName="[Fact_Employee].[EnvironmentSatisfaction].[All]" allUniqueName="[Fact_Employee].[EnvironmentSatisfaction].[All]" dimensionUniqueName="[Fact_Employee]" displayFolder="" count="0" memberValueDatatype="130" unbalanced="0"/>
    <cacheHierarchy uniqueName="[Fact_Employee].[Gender]" caption="Gender" attribute="1" defaultMemberUniqueName="[Fact_Employee].[Gender].[All]" allUniqueName="[Fact_Employee].[Gender].[All]" dimensionUniqueName="[Fact_Employee]" displayFolder="" count="2" memberValueDatatype="130" unbalanced="0"/>
    <cacheHierarchy uniqueName="[Fact_Employee].[HourlyRate]" caption="HourlyRate" attribute="1" defaultMemberUniqueName="[Fact_Employee].[HourlyRate].[All]" allUniqueName="[Fact_Employee].[HourlyRate].[All]" dimensionUniqueName="[Fact_Employee]" displayFolder="" count="0" memberValueDatatype="20" unbalanced="0"/>
    <cacheHierarchy uniqueName="[Fact_Employee].[JobInvolvement]" caption="JobInvolvement" attribute="1" defaultMemberUniqueName="[Fact_Employee].[JobInvolvement].[All]" allUniqueName="[Fact_Employee].[JobInvolvement].[All]" dimensionUniqueName="[Fact_Employee]" displayFolder="" count="0" memberValueDatatype="130" unbalanced="0"/>
    <cacheHierarchy uniqueName="[Fact_Employee].[JobLevel]" caption="JobLevel" attribute="1" defaultMemberUniqueName="[Fact_Employee].[JobLevel].[All]" allUniqueName="[Fact_Employee].[JobLevel].[All]" dimensionUniqueName="[Fact_Employee]" displayFolder="" count="0" memberValueDatatype="130" unbalanced="0"/>
    <cacheHierarchy uniqueName="[Fact_Employee].[JobSatisfaction]" caption="JobSatisfaction" attribute="1" defaultMemberUniqueName="[Fact_Employee].[JobSatisfaction].[All]" allUniqueName="[Fact_Employee].[JobSatisfaction].[All]" dimensionUniqueName="[Fact_Employee]" displayFolder="" count="0" memberValueDatatype="130" unbalanced="0"/>
    <cacheHierarchy uniqueName="[Fact_Employee].[MaritalStatus]" caption="MaritalStatus" attribute="1" defaultMemberUniqueName="[Fact_Employee].[MaritalStatus].[All]" allUniqueName="[Fact_Employee].[MaritalStatus].[All]" dimensionUniqueName="[Fact_Employee]" displayFolder="" count="2" memberValueDatatype="130" unbalanced="0"/>
    <cacheHierarchy uniqueName="[Fact_Employee].[MonthlyIncome]" caption="MonthlyIncome" attribute="1" defaultMemberUniqueName="[Fact_Employee].[MonthlyIncome].[All]" allUniqueName="[Fact_Employee].[MonthlyIncome].[All]" dimensionUniqueName="[Fact_Employee]" displayFolder="" count="0" memberValueDatatype="20" unbalanced="0"/>
    <cacheHierarchy uniqueName="[Fact_Employee].[MonthlyRate]" caption="MonthlyRate" attribute="1" defaultMemberUniqueName="[Fact_Employee].[MonthlyRate].[All]" allUniqueName="[Fact_Employee].[MonthlyRate].[All]" dimensionUniqueName="[Fact_Employee]" displayFolder="" count="0" memberValueDatatype="20" unbalanced="0"/>
    <cacheHierarchy uniqueName="[Fact_Employee].[NumCompaniesWorked]" caption="NumCompaniesWorked" attribute="1" defaultMemberUniqueName="[Fact_Employee].[NumCompaniesWorked].[All]" allUniqueName="[Fact_Employee].[NumCompaniesWorked].[All]" dimensionUniqueName="[Fact_Employee]" displayFolder="" count="0" memberValueDatatype="20" unbalanced="0"/>
    <cacheHierarchy uniqueName="[Fact_Employee].[OverTime]" caption="OverTime" attribute="1" defaultMemberUniqueName="[Fact_Employee].[OverTime].[All]" allUniqueName="[Fact_Employee].[OverTime].[All]" dimensionUniqueName="[Fact_Employee]" displayFolder="" count="0" memberValueDatatype="130" unbalanced="0"/>
    <cacheHierarchy uniqueName="[Fact_Employee].[PercentSalaryHike]" caption="PercentSalaryHike" attribute="1" defaultMemberUniqueName="[Fact_Employee].[PercentSalaryHike].[All]" allUniqueName="[Fact_Employee].[PercentSalaryHike].[All]" dimensionUniqueName="[Fact_Employee]" displayFolder="" count="0" memberValueDatatype="5" unbalanced="0"/>
    <cacheHierarchy uniqueName="[Fact_Employee].[PerformanceRating]" caption="PerformanceRating" attribute="1" defaultMemberUniqueName="[Fact_Employee].[PerformanceRating].[All]" allUniqueName="[Fact_Employee].[PerformanceRating].[All]" dimensionUniqueName="[Fact_Employee]" displayFolder="" count="0" memberValueDatatype="130" unbalanced="0"/>
    <cacheHierarchy uniqueName="[Fact_Employee].[RelationshipSatisfaction]" caption="RelationshipSatisfaction" attribute="1" defaultMemberUniqueName="[Fact_Employee].[RelationshipSatisfaction].[All]" allUniqueName="[Fact_Employee].[RelationshipSatisfaction].[All]" dimensionUniqueName="[Fact_Employee]" displayFolder="" count="0" memberValueDatatype="130" unbalanced="0"/>
    <cacheHierarchy uniqueName="[Fact_Employee].[StockOptionLevel]" caption="StockOptionLevel" attribute="1" defaultMemberUniqueName="[Fact_Employee].[StockOptionLevel].[All]" allUniqueName="[Fact_Employee].[StockOptionLevel].[All]" dimensionUniqueName="[Fact_Employee]" displayFolder="" count="0" memberValueDatatype="130" unbalanced="0"/>
    <cacheHierarchy uniqueName="[Fact_Employee].[TotalWorkingYears]" caption="TotalWorkingYears" attribute="1" defaultMemberUniqueName="[Fact_Employee].[TotalWorkingYears].[All]" allUniqueName="[Fact_Employee].[TotalWorkingYears].[All]" dimensionUniqueName="[Fact_Employee]" displayFolder="" count="0" memberValueDatatype="20" unbalanced="0"/>
    <cacheHierarchy uniqueName="[Fact_Employee].[TrainingTimesLastYear]" caption="TrainingTimesLastYear" attribute="1" defaultMemberUniqueName="[Fact_Employee].[TrainingTimesLastYear].[All]" allUniqueName="[Fact_Employee].[TrainingTimesLastYear].[All]" dimensionUniqueName="[Fact_Employee]" displayFolder="" count="0" memberValueDatatype="20" unbalanced="0"/>
    <cacheHierarchy uniqueName="[Fact_Employee].[WorkLifeBalance]" caption="WorkLifeBalance" attribute="1" defaultMemberUniqueName="[Fact_Employee].[WorkLifeBalance].[All]" allUniqueName="[Fact_Employee].[WorkLifeBalance].[All]" dimensionUniqueName="[Fact_Employee]" displayFolder="" count="0" memberValueDatatype="130" unbalanced="0"/>
    <cacheHierarchy uniqueName="[Fact_Employee].[YearsAtCompany]" caption="YearsAtCompany" attribute="1" defaultMemberUniqueName="[Fact_Employee].[YearsAtCompany].[All]" allUniqueName="[Fact_Employee].[YearsAtCompany].[All]" dimensionUniqueName="[Fact_Employee]" displayFolder="" count="0" memberValueDatatype="5" unbalanced="0"/>
    <cacheHierarchy uniqueName="[Fact_Employee].[YearsInCurrentRole]" caption="YearsInCurrentRole" attribute="1" defaultMemberUniqueName="[Fact_Employee].[YearsInCurrentRole].[All]" allUniqueName="[Fact_Employee].[YearsInCurrentRole].[All]" dimensionUniqueName="[Fact_Employee]" displayFolder="" count="0" memberValueDatatype="20" unbalanced="0"/>
    <cacheHierarchy uniqueName="[Fact_Employee].[YearsSinceLastPromotion]" caption="YearsSinceLastPromotion" attribute="1" defaultMemberUniqueName="[Fact_Employee].[YearsSinceLastPromotion].[All]" allUniqueName="[Fact_Employee].[YearsSinceLastPromotion].[All]" dimensionUniqueName="[Fact_Employee]" displayFolder="" count="0" memberValueDatatype="20" unbalanced="0"/>
    <cacheHierarchy uniqueName="[Fact_Employee].[YearsWithCurrManager]" caption="YearsWithCurrManager" attribute="1" defaultMemberUniqueName="[Fact_Employee].[YearsWithCurrManager].[All]" allUniqueName="[Fact_Employee].[YearsWithCurrManager].[All]" dimensionUniqueName="[Fact_Employee]" displayFolder="" count="0" memberValueDatatype="20" unbalanced="0"/>
    <cacheHierarchy uniqueName="[Fact_Employee].[JoinDate]" caption="JoinDate" attribute="1" defaultMemberUniqueName="[Fact_Employee].[JoinDate].[All]" allUniqueName="[Fact_Employee].[JoinDate].[All]" dimensionUniqueName="[Fact_Employee]" displayFolder="" count="0" memberValueDatatype="130" unbalanced="0"/>
    <cacheHierarchy uniqueName="[Fact_Employee].[DepartmentID]" caption="DepartmentID" attribute="1" defaultMemberUniqueName="[Fact_Employee].[DepartmentID].[All]" allUniqueName="[Fact_Employee].[DepartmentID].[All]" dimensionUniqueName="[Fact_Employee]" displayFolder="" count="0" memberValueDatatype="20" unbalanced="0"/>
    <cacheHierarchy uniqueName="[Fact_Employee].[EducationFieldID]" caption="EducationFieldID" attribute="1" defaultMemberUniqueName="[Fact_Employee].[EducationFieldID].[All]" allUniqueName="[Fact_Employee].[EducationFieldID].[All]" dimensionUniqueName="[Fact_Employee]" displayFolder="" count="0" memberValueDatatype="20" unbalanced="0"/>
    <cacheHierarchy uniqueName="[Fact_Employee].[JobRoleID]" caption="JobRoleID" attribute="1" defaultMemberUniqueName="[Fact_Employee].[JobRoleID].[All]" allUniqueName="[Fact_Employee].[JobRoleID].[All]" dimensionUniqueName="[Fact_Employee]" displayFolder="" count="0" memberValueDatatype="20" unbalanced="0"/>
    <cacheHierarchy uniqueName="[Measures].[Headcount]" caption="Headcount" measure="1" displayFolder="" measureGroup="Fact_Employee" count="0"/>
    <cacheHierarchy uniqueName="[Measures].[Attrition Count]" caption="Attrition Count" measure="1" displayFolder="" measureGroup="Fact_Employee" count="0"/>
    <cacheHierarchy uniqueName="[Measures].[Attrition Rate]" caption="Attrition Rate" measure="1" displayFolder="" measureGroup="Fact_Employee" count="0"/>
    <cacheHierarchy uniqueName="[Measures].[Avg Tenure Leavers]" caption="Avg Tenure Leavers" measure="1" displayFolder="" measureGroup="Fact_Employee" count="0"/>
    <cacheHierarchy uniqueName="[Measures].[Avg Tenure Stayers]" caption="Avg Tenure Stayers" measure="1" displayFolder="" measureGroup="Fact_Employee" count="0"/>
    <cacheHierarchy uniqueName="[Measures].[Avg Income Leavers]" caption="Avg Income Leavers" measure="1" displayFolder="" measureGroup="Fact_Employee" count="0"/>
    <cacheHierarchy uniqueName="[Measures].[Avg Income Stayers]" caption="Avg Income Stayers" measure="1" displayFolder="" measureGroup="Fact_Employee" count="0"/>
    <cacheHierarchy uniqueName="[Measures].[Avg Years Since Promotion Leavers]" caption="Avg Years Since Promotion Leavers" measure="1" displayFolder="" measureGroup="Fact_Employee" count="0"/>
    <cacheHierarchy uniqueName="[Measures].[Avg Years Since Promotion Stayers]" caption="Avg Years Since Promotion Stayers" measure="1" displayFolder="" measureGroup="Fact_Employee" count="0"/>
    <cacheHierarchy uniqueName="[Measures].[Avg Age Leavers]" caption="Avg Age Leavers" measure="1" displayFolder="" measureGroup="Fact_Employee" count="0"/>
    <cacheHierarchy uniqueName="[Measures].[Avg Age Stayers]" caption="Avg Age Stayers" measure="1" displayFolder="" measureGroup="Fact_Employee" count="0"/>
    <cacheHierarchy uniqueName="[Measures].[Avg Salary Hike Leavers]" caption="Avg Salary Hike Leavers" measure="1" displayFolder="" measureGroup="Fact_Employee" count="0"/>
    <cacheHierarchy uniqueName="[Measures].[Avg Salary Hike Stayers]" caption="Avg Salary Hike Stayers" measure="1" displayFolder="" measureGroup="Fact_Employee" count="0"/>
    <cacheHierarchy uniqueName="[Measures].[Avg Total Working Years Leavers]" caption="Avg Total Working Years Leavers" measure="1" displayFolder="" measureGroup="Fact_Employee" count="0"/>
    <cacheHierarchy uniqueName="[Measures].[Avg Total Working Years Stayers]" caption="Avg Total Working Years Stayers" measure="1" displayFolder="" measureGroup="Fact_Employee" count="0"/>
    <cacheHierarchy uniqueName="[Measures].[Avg Years In Current Role Leavers]" caption="Avg Years In Current Role Leavers" measure="1" displayFolder="" measureGroup="Fact_Employee" count="0"/>
    <cacheHierarchy uniqueName="[Measures].[Avg Years In Current Role Stayers]" caption="Avg Years In Current Role Stayers" measure="1" displayFolder="" measureGroup="Fact_Employee" count="0"/>
    <cacheHierarchy uniqueName="[Measures].[Avg Job Satisfaction Score]" caption="Avg Job Satisfaction Score" measure="1" displayFolder="" measureGroup="Fact_Employee" count="0"/>
    <cacheHierarchy uniqueName="[Measures].[Avg Work Life Balance Score]" caption="Avg Work Life Balance Score" measure="1" displayFolder="" measureGroup="Fact_Employee" count="0"/>
    <cacheHierarchy uniqueName="[Measures].[Avg Environment Satisfaction Score]" caption="Avg Environment Satisfaction Score" measure="1" displayFolder="" measureGroup="Fact_Employee" count="0"/>
    <cacheHierarchy uniqueName="[Measures].[Avg Job Involvement Score]" caption="Avg Job Involvement Score" measure="1" displayFolder="" measureGroup="Fact_Employee" count="0"/>
    <cacheHierarchy uniqueName="[Measures].[Avg Job Satisfaction Leavers]" caption="Avg Job Satisfaction Leavers" measure="1" displayFolder="" measureGroup="Fact_Employee" count="0"/>
    <cacheHierarchy uniqueName="[Measures].[Avg Job Satisfaction Stayers]" caption="Avg Job Satisfaction Stayers" measure="1" displayFolder="" measureGroup="Fact_Employee" count="0"/>
    <cacheHierarchy uniqueName="[Measures].[Avg Work Life Balance Leavers]" caption="Avg Work Life Balance Leavers" measure="1" displayFolder="" measureGroup="Fact_Employee" count="0"/>
    <cacheHierarchy uniqueName="[Measures].[Avg Work Life Balance Stayers]" caption="Avg Work Life Balance Stayers" measure="1" displayFolder="" measureGroup="Fact_Employee" count="0"/>
    <cacheHierarchy uniqueName="[Measures].[Avg Environment Satisfaction Leavers]" caption="Avg Environment Satisfaction Leavers" measure="1" displayFolder="" measureGroup="Fact_Employee" count="0"/>
    <cacheHierarchy uniqueName="[Measures].[Avg Environment Satisfaction Stayers]" caption="Avg Environment Satisfaction Stayers" measure="1" displayFolder="" measureGroup="Fact_Employee" count="0"/>
    <cacheHierarchy uniqueName="[Measures].[Avg Job Involvement Leavers]" caption="Avg Job Involvement Leavers" measure="1" displayFolder="" measureGroup="Fact_Employee" count="0"/>
    <cacheHierarchy uniqueName="[Measures].[Avg Job Involvement Stayers]" caption="Avg Job Involvement Stayers" measure="1" displayFolder="" measureGroup="Fact_Employee" count="0"/>
    <cacheHierarchy uniqueName="[Measures].[Overtime Rate Leavers]" caption="Overtime Rate Leavers" measure="1" displayFolder="" measureGroup="Fact_Employee" count="0"/>
    <cacheHierarchy uniqueName="[Measures].[Overtime Rate Stayers]" caption="Overtime Rate Stayers" measure="1" displayFolder="" measureGroup="Fact_Employee" count="0"/>
    <cacheHierarchy uniqueName="[Measures].[Avg Distance Leavers]" caption="Avg Distance Leavers" measure="1" displayFolder="" measureGroup="Fact_Employee" count="0"/>
    <cacheHierarchy uniqueName="[Measures].[Avg Distance Stayers]" caption="Avg Distance Stayers" measure="1" displayFolder="" measureGroup="Fact_Employee" count="0"/>
    <cacheHierarchy uniqueName="[Measures].[__XL_Count Fact_Employee]" caption="__XL_Count Fact_Employee" measure="1" displayFolder="" measureGroup="Fact_Employee" count="0" hidden="1"/>
    <cacheHierarchy uniqueName="[Measures].[__XL_Count Dim_Department]" caption="__XL_Count Dim_Department" measure="1" displayFolder="" measureGroup="Dim_Department" count="0" hidden="1"/>
    <cacheHierarchy uniqueName="[Measures].[__XL_Count Dim_JobRole]" caption="__XL_Count Dim_JobRole" measure="1" displayFolder="" measureGroup="Dim_JobRole" count="0" hidden="1"/>
    <cacheHierarchy uniqueName="[Measures].[__XL_Count Dim_EducationField]" caption="__XL_Count Dim_EducationField" measure="1" displayFolder="" measureGroup="Dim_EducationField" count="0" hidden="1"/>
    <cacheHierarchy uniqueName="[Measures].[__No measures defined]" caption="__No measures defined" measure="1" displayFolder="" count="0" hidden="1"/>
    <cacheHierarchy uniqueName="[Measures].[Count of JobRole]" caption="Count of JobRole" measure="1" displayFolder="" measureGroup="Dim_JobRole"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2126377053"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 10" refreshedDate="46308.935024999999" backgroundQuery="1" createdVersion="8" refreshedVersion="8" minRefreshableVersion="3" recordCount="0" supportSubquery="1" supportAdvancedDrill="1" xr:uid="{942ADB90-C604-4386-94C6-CD8BC8B829CB}">
  <cacheSource type="external" connectionId="6">
    <extLst>
      <ext xmlns:x14="http://schemas.microsoft.com/office/spreadsheetml/2009/9/main" uri="{F057638F-6D5F-4e77-A914-E7F072B9BCA8}">
        <x14:sourceConnection name="ThisWorkbookDataModel"/>
      </ext>
    </extLst>
  </cacheSource>
  <cacheFields count="3">
    <cacheField name="[Dim_Department].[Department].[Department]" caption="Department" numFmtId="0" hierarchy="1" level="1">
      <sharedItems count="3">
        <s v="Human Resources"/>
        <s v="Research &amp; Development"/>
        <s v="Sales"/>
      </sharedItems>
    </cacheField>
    <cacheField name="[Measures].[Attrition Rate]" caption="Attrition Rate" numFmtId="0" hierarchy="41" level="32767"/>
    <cacheField name="[Fact_Employee].[MaritalStatus].[MaritalStatus]" caption="MaritalStatus" numFmtId="0" hierarchy="19" level="1">
      <sharedItems containsSemiMixedTypes="0" containsNonDate="0" containsString="0"/>
    </cacheField>
  </cacheFields>
  <cacheHierarchies count="78">
    <cacheHierarchy uniqueName="[Dim_Department].[DepartmentID]" caption="DepartmentID" attribute="1" defaultMemberUniqueName="[Dim_Department].[DepartmentID].[All]" allUniqueName="[Dim_Department].[DepartmentID].[All]" dimensionUniqueName="[Dim_Department]" displayFolder="" count="2" memberValueDatatype="20" unbalanced="0"/>
    <cacheHierarchy uniqueName="[Dim_Department].[Department]" caption="Department" attribute="1" defaultMemberUniqueName="[Dim_Department].[Department].[All]" allUniqueName="[Dim_Department].[Department].[All]" dimensionUniqueName="[Dim_Department]" displayFolder="" count="2" memberValueDatatype="130" unbalanced="0">
      <fieldsUsage count="2">
        <fieldUsage x="-1"/>
        <fieldUsage x="0"/>
      </fieldsUsage>
    </cacheHierarchy>
    <cacheHierarchy uniqueName="[Dim_EducationField].[EducationFieldID]" caption="EducationFieldID" attribute="1" defaultMemberUniqueName="[Dim_EducationField].[EducationFieldID].[All]" allUniqueName="[Dim_EducationField].[EducationFieldID].[All]" dimensionUniqueName="[Dim_EducationField]" displayFolder="" count="2" memberValueDatatype="20" unbalanced="0"/>
    <cacheHierarchy uniqueName="[Dim_EducationField].[EducationField]" caption="EducationField" attribute="1" defaultMemberUniqueName="[Dim_EducationField].[EducationField].[All]" allUniqueName="[Dim_EducationField].[EducationField].[All]" dimensionUniqueName="[Dim_EducationField]" displayFolder="" count="2" memberValueDatatype="130" unbalanced="0"/>
    <cacheHierarchy uniqueName="[Dim_JobRole].[JobRoleID]" caption="JobRoleID" attribute="1" defaultMemberUniqueName="[Dim_JobRole].[JobRoleID].[All]" allUniqueName="[Dim_JobRole].[JobRoleID].[All]" dimensionUniqueName="[Dim_JobRole]" displayFolder="" count="2" memberValueDatatype="20" unbalanced="0"/>
    <cacheHierarchy uniqueName="[Dim_JobRole].[JobRole]" caption="JobRole" attribute="1" defaultMemberUniqueName="[Dim_JobRole].[JobRole].[All]" allUniqueName="[Dim_JobRole].[JobRole].[All]" dimensionUniqueName="[Dim_JobRole]" displayFolder="" count="2" memberValueDatatype="130" unbalanced="0"/>
    <cacheHierarchy uniqueName="[Fact_Employee].[Age]" caption="Age" attribute="1" defaultMemberUniqueName="[Fact_Employee].[Age].[All]" allUniqueName="[Fact_Employee].[Age].[All]" dimensionUniqueName="[Fact_Employee]" displayFolder="" count="2" memberValueDatatype="20" unbalanced="0"/>
    <cacheHierarchy uniqueName="[Fact_Employee].[Attrition]" caption="Attrition" attribute="1" defaultMemberUniqueName="[Fact_Employee].[Attrition].[All]" allUniqueName="[Fact_Employee].[Attrition].[All]" dimensionUniqueName="[Fact_Employee]" displayFolder="" count="2" memberValueDatatype="130" unbalanced="0"/>
    <cacheHierarchy uniqueName="[Fact_Employee].[BusinessTravel]" caption="BusinessTravel" attribute="1" defaultMemberUniqueName="[Fact_Employee].[BusinessTravel].[All]" allUniqueName="[Fact_Employee].[BusinessTravel].[All]" dimensionUniqueName="[Fact_Employee]" displayFolder="" count="2" memberValueDatatype="130" unbalanced="0"/>
    <cacheHierarchy uniqueName="[Fact_Employee].[DailyRate]" caption="DailyRate" attribute="1" defaultMemberUniqueName="[Fact_Employee].[DailyRate].[All]" allUniqueName="[Fact_Employee].[DailyRate].[All]" dimensionUniqueName="[Fact_Employee]" displayFolder="" count="2" memberValueDatatype="20" unbalanced="0"/>
    <cacheHierarchy uniqueName="[Fact_Employee].[DistanceFromHome]" caption="DistanceFromHome" attribute="1" defaultMemberUniqueName="[Fact_Employee].[DistanceFromHome].[All]" allUniqueName="[Fact_Employee].[DistanceFromHome].[All]" dimensionUniqueName="[Fact_Employee]" displayFolder="" count="2" memberValueDatatype="5" unbalanced="0"/>
    <cacheHierarchy uniqueName="[Fact_Employee].[Education]" caption="Education" attribute="1" defaultMemberUniqueName="[Fact_Employee].[Education].[All]" allUniqueName="[Fact_Employee].[Education].[All]" dimensionUniqueName="[Fact_Employee]" displayFolder="" count="2" memberValueDatatype="130" unbalanced="0"/>
    <cacheHierarchy uniqueName="[Fact_Employee].[EmployeeNumber]" caption="EmployeeNumber" attribute="1" defaultMemberUniqueName="[Fact_Employee].[EmployeeNumber].[All]" allUniqueName="[Fact_Employee].[EmployeeNumber].[All]" dimensionUniqueName="[Fact_Employee]" displayFolder="" count="2" memberValueDatatype="130" unbalanced="0"/>
    <cacheHierarchy uniqueName="[Fact_Employee].[EnvironmentSatisfaction]" caption="EnvironmentSatisfaction" attribute="1" defaultMemberUniqueName="[Fact_Employee].[EnvironmentSatisfaction].[All]" allUniqueName="[Fact_Employee].[EnvironmentSatisfaction].[All]" dimensionUniqueName="[Fact_Employee]" displayFolder="" count="2" memberValueDatatype="130" unbalanced="0"/>
    <cacheHierarchy uniqueName="[Fact_Employee].[Gender]" caption="Gender" attribute="1" defaultMemberUniqueName="[Fact_Employee].[Gender].[All]" allUniqueName="[Fact_Employee].[Gender].[All]" dimensionUniqueName="[Fact_Employee]" displayFolder="" count="2" memberValueDatatype="130" unbalanced="0"/>
    <cacheHierarchy uniqueName="[Fact_Employee].[HourlyRate]" caption="HourlyRate" attribute="1" defaultMemberUniqueName="[Fact_Employee].[HourlyRate].[All]" allUniqueName="[Fact_Employee].[HourlyRate].[All]" dimensionUniqueName="[Fact_Employee]" displayFolder="" count="2" memberValueDatatype="20" unbalanced="0"/>
    <cacheHierarchy uniqueName="[Fact_Employee].[JobInvolvement]" caption="JobInvolvement" attribute="1" defaultMemberUniqueName="[Fact_Employee].[JobInvolvement].[All]" allUniqueName="[Fact_Employee].[JobInvolvement].[All]" dimensionUniqueName="[Fact_Employee]" displayFolder="" count="2" memberValueDatatype="130" unbalanced="0"/>
    <cacheHierarchy uniqueName="[Fact_Employee].[JobLevel]" caption="JobLevel" attribute="1" defaultMemberUniqueName="[Fact_Employee].[JobLevel].[All]" allUniqueName="[Fact_Employee].[JobLevel].[All]" dimensionUniqueName="[Fact_Employee]" displayFolder="" count="2" memberValueDatatype="130" unbalanced="0"/>
    <cacheHierarchy uniqueName="[Fact_Employee].[JobSatisfaction]" caption="JobSatisfaction" attribute="1" defaultMemberUniqueName="[Fact_Employee].[JobSatisfaction].[All]" allUniqueName="[Fact_Employee].[JobSatisfaction].[All]" dimensionUniqueName="[Fact_Employee]" displayFolder="" count="2" memberValueDatatype="130" unbalanced="0"/>
    <cacheHierarchy uniqueName="[Fact_Employee].[MaritalStatus]" caption="MaritalStatus" attribute="1" defaultMemberUniqueName="[Fact_Employee].[MaritalStatus].[All]" allUniqueName="[Fact_Employee].[MaritalStatus].[All]" dimensionUniqueName="[Fact_Employee]" displayFolder="" count="2" memberValueDatatype="130" unbalanced="0">
      <fieldsUsage count="2">
        <fieldUsage x="-1"/>
        <fieldUsage x="2"/>
      </fieldsUsage>
    </cacheHierarchy>
    <cacheHierarchy uniqueName="[Fact_Employee].[MonthlyIncome]" caption="MonthlyIncome" attribute="1" defaultMemberUniqueName="[Fact_Employee].[MonthlyIncome].[All]" allUniqueName="[Fact_Employee].[MonthlyIncome].[All]" dimensionUniqueName="[Fact_Employee]" displayFolder="" count="2" memberValueDatatype="20" unbalanced="0"/>
    <cacheHierarchy uniqueName="[Fact_Employee].[MonthlyRate]" caption="MonthlyRate" attribute="1" defaultMemberUniqueName="[Fact_Employee].[MonthlyRate].[All]" allUniqueName="[Fact_Employee].[MonthlyRate].[All]" dimensionUniqueName="[Fact_Employee]" displayFolder="" count="2" memberValueDatatype="20" unbalanced="0"/>
    <cacheHierarchy uniqueName="[Fact_Employee].[NumCompaniesWorked]" caption="NumCompaniesWorked" attribute="1" defaultMemberUniqueName="[Fact_Employee].[NumCompaniesWorked].[All]" allUniqueName="[Fact_Employee].[NumCompaniesWorked].[All]" dimensionUniqueName="[Fact_Employee]" displayFolder="" count="2" memberValueDatatype="20" unbalanced="0"/>
    <cacheHierarchy uniqueName="[Fact_Employee].[OverTime]" caption="OverTime" attribute="1" defaultMemberUniqueName="[Fact_Employee].[OverTime].[All]" allUniqueName="[Fact_Employee].[OverTime].[All]" dimensionUniqueName="[Fact_Employee]" displayFolder="" count="2" memberValueDatatype="130" unbalanced="0"/>
    <cacheHierarchy uniqueName="[Fact_Employee].[PercentSalaryHike]" caption="PercentSalaryHike" attribute="1" defaultMemberUniqueName="[Fact_Employee].[PercentSalaryHike].[All]" allUniqueName="[Fact_Employee].[PercentSalaryHike].[All]" dimensionUniqueName="[Fact_Employee]" displayFolder="" count="2" memberValueDatatype="5" unbalanced="0"/>
    <cacheHierarchy uniqueName="[Fact_Employee].[PerformanceRating]" caption="PerformanceRating" attribute="1" defaultMemberUniqueName="[Fact_Employee].[PerformanceRating].[All]" allUniqueName="[Fact_Employee].[PerformanceRating].[All]" dimensionUniqueName="[Fact_Employee]" displayFolder="" count="2" memberValueDatatype="130" unbalanced="0"/>
    <cacheHierarchy uniqueName="[Fact_Employee].[RelationshipSatisfaction]" caption="RelationshipSatisfaction" attribute="1" defaultMemberUniqueName="[Fact_Employee].[RelationshipSatisfaction].[All]" allUniqueName="[Fact_Employee].[RelationshipSatisfaction].[All]" dimensionUniqueName="[Fact_Employee]" displayFolder="" count="2" memberValueDatatype="130" unbalanced="0"/>
    <cacheHierarchy uniqueName="[Fact_Employee].[StockOptionLevel]" caption="StockOptionLevel" attribute="1" defaultMemberUniqueName="[Fact_Employee].[StockOptionLevel].[All]" allUniqueName="[Fact_Employee].[StockOptionLevel].[All]" dimensionUniqueName="[Fact_Employee]" displayFolder="" count="2" memberValueDatatype="130" unbalanced="0"/>
    <cacheHierarchy uniqueName="[Fact_Employee].[TotalWorkingYears]" caption="TotalWorkingYears" attribute="1" defaultMemberUniqueName="[Fact_Employee].[TotalWorkingYears].[All]" allUniqueName="[Fact_Employee].[TotalWorkingYears].[All]" dimensionUniqueName="[Fact_Employee]" displayFolder="" count="2" memberValueDatatype="20" unbalanced="0"/>
    <cacheHierarchy uniqueName="[Fact_Employee].[TrainingTimesLastYear]" caption="TrainingTimesLastYear" attribute="1" defaultMemberUniqueName="[Fact_Employee].[TrainingTimesLastYear].[All]" allUniqueName="[Fact_Employee].[TrainingTimesLastYear].[All]" dimensionUniqueName="[Fact_Employee]" displayFolder="" count="2" memberValueDatatype="20" unbalanced="0"/>
    <cacheHierarchy uniqueName="[Fact_Employee].[WorkLifeBalance]" caption="WorkLifeBalance" attribute="1" defaultMemberUniqueName="[Fact_Employee].[WorkLifeBalance].[All]" allUniqueName="[Fact_Employee].[WorkLifeBalance].[All]" dimensionUniqueName="[Fact_Employee]" displayFolder="" count="2" memberValueDatatype="130" unbalanced="0"/>
    <cacheHierarchy uniqueName="[Fact_Employee].[YearsAtCompany]" caption="YearsAtCompany" attribute="1" defaultMemberUniqueName="[Fact_Employee].[YearsAtCompany].[All]" allUniqueName="[Fact_Employee].[YearsAtCompany].[All]" dimensionUniqueName="[Fact_Employee]" displayFolder="" count="2" memberValueDatatype="5" unbalanced="0"/>
    <cacheHierarchy uniqueName="[Fact_Employee].[YearsInCurrentRole]" caption="YearsInCurrentRole" attribute="1" defaultMemberUniqueName="[Fact_Employee].[YearsInCurrentRole].[All]" allUniqueName="[Fact_Employee].[YearsInCurrentRole].[All]" dimensionUniqueName="[Fact_Employee]" displayFolder="" count="2" memberValueDatatype="20" unbalanced="0"/>
    <cacheHierarchy uniqueName="[Fact_Employee].[YearsSinceLastPromotion]" caption="YearsSinceLastPromotion" attribute="1" defaultMemberUniqueName="[Fact_Employee].[YearsSinceLastPromotion].[All]" allUniqueName="[Fact_Employee].[YearsSinceLastPromotion].[All]" dimensionUniqueName="[Fact_Employee]" displayFolder="" count="2" memberValueDatatype="20" unbalanced="0"/>
    <cacheHierarchy uniqueName="[Fact_Employee].[YearsWithCurrManager]" caption="YearsWithCurrManager" attribute="1" defaultMemberUniqueName="[Fact_Employee].[YearsWithCurrManager].[All]" allUniqueName="[Fact_Employee].[YearsWithCurrManager].[All]" dimensionUniqueName="[Fact_Employee]" displayFolder="" count="2" memberValueDatatype="20" unbalanced="0"/>
    <cacheHierarchy uniqueName="[Fact_Employee].[JoinDate]" caption="JoinDate" attribute="1" defaultMemberUniqueName="[Fact_Employee].[JoinDate].[All]" allUniqueName="[Fact_Employee].[JoinDate].[All]" dimensionUniqueName="[Fact_Employee]" displayFolder="" count="2" memberValueDatatype="130" unbalanced="0"/>
    <cacheHierarchy uniqueName="[Fact_Employee].[DepartmentID]" caption="DepartmentID" attribute="1" defaultMemberUniqueName="[Fact_Employee].[DepartmentID].[All]" allUniqueName="[Fact_Employee].[DepartmentID].[All]" dimensionUniqueName="[Fact_Employee]" displayFolder="" count="2" memberValueDatatype="20" unbalanced="0"/>
    <cacheHierarchy uniqueName="[Fact_Employee].[EducationFieldID]" caption="EducationFieldID" attribute="1" defaultMemberUniqueName="[Fact_Employee].[EducationFieldID].[All]" allUniqueName="[Fact_Employee].[EducationFieldID].[All]" dimensionUniqueName="[Fact_Employee]" displayFolder="" count="2" memberValueDatatype="20" unbalanced="0"/>
    <cacheHierarchy uniqueName="[Fact_Employee].[JobRoleID]" caption="JobRoleID" attribute="1" defaultMemberUniqueName="[Fact_Employee].[JobRoleID].[All]" allUniqueName="[Fact_Employee].[JobRoleID].[All]" dimensionUniqueName="[Fact_Employee]" displayFolder="" count="2" memberValueDatatype="20" unbalanced="0"/>
    <cacheHierarchy uniqueName="[Measures].[Headcount]" caption="Headcount" measure="1" displayFolder="" measureGroup="Fact_Employee" count="0"/>
    <cacheHierarchy uniqueName="[Measures].[Attrition Count]" caption="Attrition Count" measure="1" displayFolder="" measureGroup="Fact_Employee" count="0"/>
    <cacheHierarchy uniqueName="[Measures].[Attrition Rate]" caption="Attrition Rate" measure="1" displayFolder="" measureGroup="Fact_Employee" count="0" oneField="1">
      <fieldsUsage count="1">
        <fieldUsage x="1"/>
      </fieldsUsage>
    </cacheHierarchy>
    <cacheHierarchy uniqueName="[Measures].[Avg Tenure Leavers]" caption="Avg Tenure Leavers" measure="1" displayFolder="" measureGroup="Fact_Employee" count="0"/>
    <cacheHierarchy uniqueName="[Measures].[Avg Tenure Stayers]" caption="Avg Tenure Stayers" measure="1" displayFolder="" measureGroup="Fact_Employee" count="0"/>
    <cacheHierarchy uniqueName="[Measures].[Avg Income Leavers]" caption="Avg Income Leavers" measure="1" displayFolder="" measureGroup="Fact_Employee" count="0"/>
    <cacheHierarchy uniqueName="[Measures].[Avg Income Stayers]" caption="Avg Income Stayers" measure="1" displayFolder="" measureGroup="Fact_Employee" count="0"/>
    <cacheHierarchy uniqueName="[Measures].[Avg Years Since Promotion Leavers]" caption="Avg Years Since Promotion Leavers" measure="1" displayFolder="" measureGroup="Fact_Employee" count="0"/>
    <cacheHierarchy uniqueName="[Measures].[Avg Years Since Promotion Stayers]" caption="Avg Years Since Promotion Stayers" measure="1" displayFolder="" measureGroup="Fact_Employee" count="0"/>
    <cacheHierarchy uniqueName="[Measures].[Avg Age Leavers]" caption="Avg Age Leavers" measure="1" displayFolder="" measureGroup="Fact_Employee" count="0"/>
    <cacheHierarchy uniqueName="[Measures].[Avg Age Stayers]" caption="Avg Age Stayers" measure="1" displayFolder="" measureGroup="Fact_Employee" count="0"/>
    <cacheHierarchy uniqueName="[Measures].[Avg Salary Hike Leavers]" caption="Avg Salary Hike Leavers" measure="1" displayFolder="" measureGroup="Fact_Employee" count="0"/>
    <cacheHierarchy uniqueName="[Measures].[Avg Salary Hike Stayers]" caption="Avg Salary Hike Stayers" measure="1" displayFolder="" measureGroup="Fact_Employee" count="0"/>
    <cacheHierarchy uniqueName="[Measures].[Avg Total Working Years Leavers]" caption="Avg Total Working Years Leavers" measure="1" displayFolder="" measureGroup="Fact_Employee" count="0"/>
    <cacheHierarchy uniqueName="[Measures].[Avg Total Working Years Stayers]" caption="Avg Total Working Years Stayers" measure="1" displayFolder="" measureGroup="Fact_Employee" count="0"/>
    <cacheHierarchy uniqueName="[Measures].[Avg Years In Current Role Leavers]" caption="Avg Years In Current Role Leavers" measure="1" displayFolder="" measureGroup="Fact_Employee" count="0"/>
    <cacheHierarchy uniqueName="[Measures].[Avg Years In Current Role Stayers]" caption="Avg Years In Current Role Stayers" measure="1" displayFolder="" measureGroup="Fact_Employee" count="0"/>
    <cacheHierarchy uniqueName="[Measures].[Avg Job Satisfaction Score]" caption="Avg Job Satisfaction Score" measure="1" displayFolder="" measureGroup="Fact_Employee" count="0"/>
    <cacheHierarchy uniqueName="[Measures].[Avg Work Life Balance Score]" caption="Avg Work Life Balance Score" measure="1" displayFolder="" measureGroup="Fact_Employee" count="0"/>
    <cacheHierarchy uniqueName="[Measures].[Avg Environment Satisfaction Score]" caption="Avg Environment Satisfaction Score" measure="1" displayFolder="" measureGroup="Fact_Employee" count="0"/>
    <cacheHierarchy uniqueName="[Measures].[Avg Job Involvement Score]" caption="Avg Job Involvement Score" measure="1" displayFolder="" measureGroup="Fact_Employee" count="0"/>
    <cacheHierarchy uniqueName="[Measures].[Avg Job Satisfaction Leavers]" caption="Avg Job Satisfaction Leavers" measure="1" displayFolder="" measureGroup="Fact_Employee" count="0"/>
    <cacheHierarchy uniqueName="[Measures].[Avg Job Satisfaction Stayers]" caption="Avg Job Satisfaction Stayers" measure="1" displayFolder="" measureGroup="Fact_Employee" count="0"/>
    <cacheHierarchy uniqueName="[Measures].[Avg Work Life Balance Leavers]" caption="Avg Work Life Balance Leavers" measure="1" displayFolder="" measureGroup="Fact_Employee" count="0"/>
    <cacheHierarchy uniqueName="[Measures].[Avg Work Life Balance Stayers]" caption="Avg Work Life Balance Stayers" measure="1" displayFolder="" measureGroup="Fact_Employee" count="0"/>
    <cacheHierarchy uniqueName="[Measures].[Avg Environment Satisfaction Leavers]" caption="Avg Environment Satisfaction Leavers" measure="1" displayFolder="" measureGroup="Fact_Employee" count="0"/>
    <cacheHierarchy uniqueName="[Measures].[Avg Environment Satisfaction Stayers]" caption="Avg Environment Satisfaction Stayers" measure="1" displayFolder="" measureGroup="Fact_Employee" count="0"/>
    <cacheHierarchy uniqueName="[Measures].[Avg Job Involvement Leavers]" caption="Avg Job Involvement Leavers" measure="1" displayFolder="" measureGroup="Fact_Employee" count="0"/>
    <cacheHierarchy uniqueName="[Measures].[Avg Job Involvement Stayers]" caption="Avg Job Involvement Stayers" measure="1" displayFolder="" measureGroup="Fact_Employee" count="0"/>
    <cacheHierarchy uniqueName="[Measures].[Overtime Rate Leavers]" caption="Overtime Rate Leavers" measure="1" displayFolder="" measureGroup="Fact_Employee" count="0"/>
    <cacheHierarchy uniqueName="[Measures].[Overtime Rate Stayers]" caption="Overtime Rate Stayers" measure="1" displayFolder="" measureGroup="Fact_Employee" count="0"/>
    <cacheHierarchy uniqueName="[Measures].[Avg Distance Leavers]" caption="Avg Distance Leavers" measure="1" displayFolder="" measureGroup="Fact_Employee" count="0"/>
    <cacheHierarchy uniqueName="[Measures].[Avg Distance Stayers]" caption="Avg Distance Stayers" measure="1" displayFolder="" measureGroup="Fact_Employee" count="0"/>
    <cacheHierarchy uniqueName="[Measures].[__XL_Count Fact_Employee]" caption="__XL_Count Fact_Employee" measure="1" displayFolder="" measureGroup="Fact_Employee" count="0" hidden="1"/>
    <cacheHierarchy uniqueName="[Measures].[__XL_Count Dim_Department]" caption="__XL_Count Dim_Department" measure="1" displayFolder="" measureGroup="Dim_Department" count="0" hidden="1"/>
    <cacheHierarchy uniqueName="[Measures].[__XL_Count Dim_JobRole]" caption="__XL_Count Dim_JobRole" measure="1" displayFolder="" measureGroup="Dim_JobRole" count="0" hidden="1"/>
    <cacheHierarchy uniqueName="[Measures].[__XL_Count Dim_EducationField]" caption="__XL_Count Dim_EducationField" measure="1" displayFolder="" measureGroup="Dim_EducationField" count="0" hidden="1"/>
    <cacheHierarchy uniqueName="[Measures].[__No measures defined]" caption="__No measures defined" measure="1" displayFolder="" count="0" hidden="1"/>
    <cacheHierarchy uniqueName="[Measures].[Count of JobRole]" caption="Count of JobRole" measure="1" displayFolder="" measureGroup="Dim_JobRole" count="0" hidden="1">
      <extLst>
        <ext xmlns:x15="http://schemas.microsoft.com/office/spreadsheetml/2010/11/main" uri="{B97F6D7D-B522-45F9-BDA1-12C45D357490}">
          <x15:cacheHierarchy aggregatedColumn="5"/>
        </ext>
      </extLst>
    </cacheHierarchy>
  </cacheHierarchies>
  <kpis count="0"/>
  <dimensions count="5">
    <dimension name="Dim_Department" uniqueName="[Dim_Department]" caption="Dim_Department"/>
    <dimension name="Dim_EducationField" uniqueName="[Dim_EducationField]" caption="Dim_EducationField"/>
    <dimension name="Dim_JobRole" uniqueName="[Dim_JobRole]" caption="Dim_JobRole"/>
    <dimension name="Fact_Employee" uniqueName="[Fact_Employee]" caption="Fact_Employee"/>
    <dimension measure="1" name="Measures" uniqueName="[Measures]" caption="Measures"/>
  </dimensions>
  <measureGroups count="4">
    <measureGroup name="Dim_Department" caption="Dim_Department"/>
    <measureGroup name="Dim_EducationField" caption="Dim_EducationField"/>
    <measureGroup name="Dim_JobRole" caption="Dim_JobRole"/>
    <measureGroup name="Fact_Employee" caption="Fact_Employe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pivotCacheId="59082990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 10" refreshedDate="46308.935025462961" backgroundQuery="1" createdVersion="8" refreshedVersion="8" minRefreshableVersion="3" recordCount="0" supportSubquery="1" supportAdvancedDrill="1" xr:uid="{A73CB501-DA5F-462C-A8DF-7F73F80A139C}">
  <cacheSource type="external" connectionId="6">
    <extLst>
      <ext xmlns:x14="http://schemas.microsoft.com/office/spreadsheetml/2009/9/main" uri="{F057638F-6D5F-4e77-A914-E7F072B9BCA8}">
        <x14:sourceConnection name="ThisWorkbookDataModel"/>
      </ext>
    </extLst>
  </cacheSource>
  <cacheFields count="3">
    <cacheField name="[Dim_JobRole].[JobRole].[JobRole]" caption="JobRole" numFmtId="0" hierarchy="5" level="1">
      <sharedItems count="9">
        <s v="Healthcare Representative"/>
        <s v="Human Resources"/>
        <s v="Laboratory Technician"/>
        <s v="Manager"/>
        <s v="Manufacturing Director"/>
        <s v="Research Director"/>
        <s v="Research Scientist"/>
        <s v="Sales Executive"/>
        <s v="Sales Representative"/>
      </sharedItems>
    </cacheField>
    <cacheField name="[Measures].[Attrition Rate]" caption="Attrition Rate" numFmtId="0" hierarchy="41" level="32767"/>
    <cacheField name="[Fact_Employee].[MaritalStatus].[MaritalStatus]" caption="MaritalStatus" numFmtId="0" hierarchy="19" level="1">
      <sharedItems containsSemiMixedTypes="0" containsNonDate="0" containsString="0"/>
    </cacheField>
  </cacheFields>
  <cacheHierarchies count="78">
    <cacheHierarchy uniqueName="[Dim_Department].[DepartmentID]" caption="DepartmentID" attribute="1" defaultMemberUniqueName="[Dim_Department].[DepartmentID].[All]" allUniqueName="[Dim_Department].[DepartmentID].[All]" dimensionUniqueName="[Dim_Department]" displayFolder="" count="0" memberValueDatatype="20" unbalanced="0"/>
    <cacheHierarchy uniqueName="[Dim_Department].[Department]" caption="Department" attribute="1" defaultMemberUniqueName="[Dim_Department].[Department].[All]" allUniqueName="[Dim_Department].[Department].[All]" dimensionUniqueName="[Dim_Department]" displayFolder="" count="2" memberValueDatatype="130" unbalanced="0"/>
    <cacheHierarchy uniqueName="[Dim_EducationField].[EducationFieldID]" caption="EducationFieldID" attribute="1" defaultMemberUniqueName="[Dim_EducationField].[EducationFieldID].[All]" allUniqueName="[Dim_EducationField].[EducationFieldID].[All]" dimensionUniqueName="[Dim_EducationField]" displayFolder="" count="0" memberValueDatatype="20" unbalanced="0"/>
    <cacheHierarchy uniqueName="[Dim_EducationField].[EducationField]" caption="EducationField" attribute="1" defaultMemberUniqueName="[Dim_EducationField].[EducationField].[All]" allUniqueName="[Dim_EducationField].[EducationField].[All]" dimensionUniqueName="[Dim_EducationField]" displayFolder="" count="0" memberValueDatatype="130" unbalanced="0"/>
    <cacheHierarchy uniqueName="[Dim_JobRole].[JobRoleID]" caption="JobRoleID" attribute="1" defaultMemberUniqueName="[Dim_JobRole].[JobRoleID].[All]" allUniqueName="[Dim_JobRole].[JobRoleID].[All]" dimensionUniqueName="[Dim_JobRole]" displayFolder="" count="0" memberValueDatatype="20" unbalanced="0"/>
    <cacheHierarchy uniqueName="[Dim_JobRole].[JobRole]" caption="JobRole" attribute="1" defaultMemberUniqueName="[Dim_JobRole].[JobRole].[All]" allUniqueName="[Dim_JobRole].[JobRole].[All]" dimensionUniqueName="[Dim_JobRole]" displayFolder="" count="2" memberValueDatatype="130" unbalanced="0">
      <fieldsUsage count="2">
        <fieldUsage x="-1"/>
        <fieldUsage x="0"/>
      </fieldsUsage>
    </cacheHierarchy>
    <cacheHierarchy uniqueName="[Fact_Employee].[Age]" caption="Age" attribute="1" defaultMemberUniqueName="[Fact_Employee].[Age].[All]" allUniqueName="[Fact_Employee].[Age].[All]" dimensionUniqueName="[Fact_Employee]" displayFolder="" count="0" memberValueDatatype="20" unbalanced="0"/>
    <cacheHierarchy uniqueName="[Fact_Employee].[Attrition]" caption="Attrition" attribute="1" defaultMemberUniqueName="[Fact_Employee].[Attrition].[All]" allUniqueName="[Fact_Employee].[Attrition].[All]" dimensionUniqueName="[Fact_Employee]" displayFolder="" count="0" memberValueDatatype="130" unbalanced="0"/>
    <cacheHierarchy uniqueName="[Fact_Employee].[BusinessTravel]" caption="BusinessTravel" attribute="1" defaultMemberUniqueName="[Fact_Employee].[BusinessTravel].[All]" allUniqueName="[Fact_Employee].[BusinessTravel].[All]" dimensionUniqueName="[Fact_Employee]" displayFolder="" count="0" memberValueDatatype="130" unbalanced="0"/>
    <cacheHierarchy uniqueName="[Fact_Employee].[DailyRate]" caption="DailyRate" attribute="1" defaultMemberUniqueName="[Fact_Employee].[DailyRate].[All]" allUniqueName="[Fact_Employee].[DailyRate].[All]" dimensionUniqueName="[Fact_Employee]" displayFolder="" count="0" memberValueDatatype="20" unbalanced="0"/>
    <cacheHierarchy uniqueName="[Fact_Employee].[DistanceFromHome]" caption="DistanceFromHome" attribute="1" defaultMemberUniqueName="[Fact_Employee].[DistanceFromHome].[All]" allUniqueName="[Fact_Employee].[DistanceFromHome].[All]" dimensionUniqueName="[Fact_Employee]" displayFolder="" count="0" memberValueDatatype="5" unbalanced="0"/>
    <cacheHierarchy uniqueName="[Fact_Employee].[Education]" caption="Education" attribute="1" defaultMemberUniqueName="[Fact_Employee].[Education].[All]" allUniqueName="[Fact_Employee].[Education].[All]" dimensionUniqueName="[Fact_Employee]" displayFolder="" count="0" memberValueDatatype="130" unbalanced="0"/>
    <cacheHierarchy uniqueName="[Fact_Employee].[EmployeeNumber]" caption="EmployeeNumber" attribute="1" defaultMemberUniqueName="[Fact_Employee].[EmployeeNumber].[All]" allUniqueName="[Fact_Employee].[EmployeeNumber].[All]" dimensionUniqueName="[Fact_Employee]" displayFolder="" count="0" memberValueDatatype="130" unbalanced="0"/>
    <cacheHierarchy uniqueName="[Fact_Employee].[EnvironmentSatisfaction]" caption="EnvironmentSatisfaction" attribute="1" defaultMemberUniqueName="[Fact_Employee].[EnvironmentSatisfaction].[All]" allUniqueName="[Fact_Employee].[EnvironmentSatisfaction].[All]" dimensionUniqueName="[Fact_Employee]" displayFolder="" count="0" memberValueDatatype="130" unbalanced="0"/>
    <cacheHierarchy uniqueName="[Fact_Employee].[Gender]" caption="Gender" attribute="1" defaultMemberUniqueName="[Fact_Employee].[Gender].[All]" allUniqueName="[Fact_Employee].[Gender].[All]" dimensionUniqueName="[Fact_Employee]" displayFolder="" count="2" memberValueDatatype="130" unbalanced="0"/>
    <cacheHierarchy uniqueName="[Fact_Employee].[HourlyRate]" caption="HourlyRate" attribute="1" defaultMemberUniqueName="[Fact_Employee].[HourlyRate].[All]" allUniqueName="[Fact_Employee].[HourlyRate].[All]" dimensionUniqueName="[Fact_Employee]" displayFolder="" count="0" memberValueDatatype="20" unbalanced="0"/>
    <cacheHierarchy uniqueName="[Fact_Employee].[JobInvolvement]" caption="JobInvolvement" attribute="1" defaultMemberUniqueName="[Fact_Employee].[JobInvolvement].[All]" allUniqueName="[Fact_Employee].[JobInvolvement].[All]" dimensionUniqueName="[Fact_Employee]" displayFolder="" count="0" memberValueDatatype="130" unbalanced="0"/>
    <cacheHierarchy uniqueName="[Fact_Employee].[JobLevel]" caption="JobLevel" attribute="1" defaultMemberUniqueName="[Fact_Employee].[JobLevel].[All]" allUniqueName="[Fact_Employee].[JobLevel].[All]" dimensionUniqueName="[Fact_Employee]" displayFolder="" count="0" memberValueDatatype="130" unbalanced="0"/>
    <cacheHierarchy uniqueName="[Fact_Employee].[JobSatisfaction]" caption="JobSatisfaction" attribute="1" defaultMemberUniqueName="[Fact_Employee].[JobSatisfaction].[All]" allUniqueName="[Fact_Employee].[JobSatisfaction].[All]" dimensionUniqueName="[Fact_Employee]" displayFolder="" count="0" memberValueDatatype="130" unbalanced="0"/>
    <cacheHierarchy uniqueName="[Fact_Employee].[MaritalStatus]" caption="MaritalStatus" attribute="1" defaultMemberUniqueName="[Fact_Employee].[MaritalStatus].[All]" allUniqueName="[Fact_Employee].[MaritalStatus].[All]" dimensionUniqueName="[Fact_Employee]" displayFolder="" count="2" memberValueDatatype="130" unbalanced="0">
      <fieldsUsage count="2">
        <fieldUsage x="-1"/>
        <fieldUsage x="2"/>
      </fieldsUsage>
    </cacheHierarchy>
    <cacheHierarchy uniqueName="[Fact_Employee].[MonthlyIncome]" caption="MonthlyIncome" attribute="1" defaultMemberUniqueName="[Fact_Employee].[MonthlyIncome].[All]" allUniqueName="[Fact_Employee].[MonthlyIncome].[All]" dimensionUniqueName="[Fact_Employee]" displayFolder="" count="0" memberValueDatatype="20" unbalanced="0"/>
    <cacheHierarchy uniqueName="[Fact_Employee].[MonthlyRate]" caption="MonthlyRate" attribute="1" defaultMemberUniqueName="[Fact_Employee].[MonthlyRate].[All]" allUniqueName="[Fact_Employee].[MonthlyRate].[All]" dimensionUniqueName="[Fact_Employee]" displayFolder="" count="0" memberValueDatatype="20" unbalanced="0"/>
    <cacheHierarchy uniqueName="[Fact_Employee].[NumCompaniesWorked]" caption="NumCompaniesWorked" attribute="1" defaultMemberUniqueName="[Fact_Employee].[NumCompaniesWorked].[All]" allUniqueName="[Fact_Employee].[NumCompaniesWorked].[All]" dimensionUniqueName="[Fact_Employee]" displayFolder="" count="0" memberValueDatatype="20" unbalanced="0"/>
    <cacheHierarchy uniqueName="[Fact_Employee].[OverTime]" caption="OverTime" attribute="1" defaultMemberUniqueName="[Fact_Employee].[OverTime].[All]" allUniqueName="[Fact_Employee].[OverTime].[All]" dimensionUniqueName="[Fact_Employee]" displayFolder="" count="0" memberValueDatatype="130" unbalanced="0"/>
    <cacheHierarchy uniqueName="[Fact_Employee].[PercentSalaryHike]" caption="PercentSalaryHike" attribute="1" defaultMemberUniqueName="[Fact_Employee].[PercentSalaryHike].[All]" allUniqueName="[Fact_Employee].[PercentSalaryHike].[All]" dimensionUniqueName="[Fact_Employee]" displayFolder="" count="0" memberValueDatatype="5" unbalanced="0"/>
    <cacheHierarchy uniqueName="[Fact_Employee].[PerformanceRating]" caption="PerformanceRating" attribute="1" defaultMemberUniqueName="[Fact_Employee].[PerformanceRating].[All]" allUniqueName="[Fact_Employee].[PerformanceRating].[All]" dimensionUniqueName="[Fact_Employee]" displayFolder="" count="0" memberValueDatatype="130" unbalanced="0"/>
    <cacheHierarchy uniqueName="[Fact_Employee].[RelationshipSatisfaction]" caption="RelationshipSatisfaction" attribute="1" defaultMemberUniqueName="[Fact_Employee].[RelationshipSatisfaction].[All]" allUniqueName="[Fact_Employee].[RelationshipSatisfaction].[All]" dimensionUniqueName="[Fact_Employee]" displayFolder="" count="0" memberValueDatatype="130" unbalanced="0"/>
    <cacheHierarchy uniqueName="[Fact_Employee].[StockOptionLevel]" caption="StockOptionLevel" attribute="1" defaultMemberUniqueName="[Fact_Employee].[StockOptionLevel].[All]" allUniqueName="[Fact_Employee].[StockOptionLevel].[All]" dimensionUniqueName="[Fact_Employee]" displayFolder="" count="0" memberValueDatatype="130" unbalanced="0"/>
    <cacheHierarchy uniqueName="[Fact_Employee].[TotalWorkingYears]" caption="TotalWorkingYears" attribute="1" defaultMemberUniqueName="[Fact_Employee].[TotalWorkingYears].[All]" allUniqueName="[Fact_Employee].[TotalWorkingYears].[All]" dimensionUniqueName="[Fact_Employee]" displayFolder="" count="0" memberValueDatatype="20" unbalanced="0"/>
    <cacheHierarchy uniqueName="[Fact_Employee].[TrainingTimesLastYear]" caption="TrainingTimesLastYear" attribute="1" defaultMemberUniqueName="[Fact_Employee].[TrainingTimesLastYear].[All]" allUniqueName="[Fact_Employee].[TrainingTimesLastYear].[All]" dimensionUniqueName="[Fact_Employee]" displayFolder="" count="0" memberValueDatatype="20" unbalanced="0"/>
    <cacheHierarchy uniqueName="[Fact_Employee].[WorkLifeBalance]" caption="WorkLifeBalance" attribute="1" defaultMemberUniqueName="[Fact_Employee].[WorkLifeBalance].[All]" allUniqueName="[Fact_Employee].[WorkLifeBalance].[All]" dimensionUniqueName="[Fact_Employee]" displayFolder="" count="0" memberValueDatatype="130" unbalanced="0"/>
    <cacheHierarchy uniqueName="[Fact_Employee].[YearsAtCompany]" caption="YearsAtCompany" attribute="1" defaultMemberUniqueName="[Fact_Employee].[YearsAtCompany].[All]" allUniqueName="[Fact_Employee].[YearsAtCompany].[All]" dimensionUniqueName="[Fact_Employee]" displayFolder="" count="0" memberValueDatatype="5" unbalanced="0"/>
    <cacheHierarchy uniqueName="[Fact_Employee].[YearsInCurrentRole]" caption="YearsInCurrentRole" attribute="1" defaultMemberUniqueName="[Fact_Employee].[YearsInCurrentRole].[All]" allUniqueName="[Fact_Employee].[YearsInCurrentRole].[All]" dimensionUniqueName="[Fact_Employee]" displayFolder="" count="0" memberValueDatatype="20" unbalanced="0"/>
    <cacheHierarchy uniqueName="[Fact_Employee].[YearsSinceLastPromotion]" caption="YearsSinceLastPromotion" attribute="1" defaultMemberUniqueName="[Fact_Employee].[YearsSinceLastPromotion].[All]" allUniqueName="[Fact_Employee].[YearsSinceLastPromotion].[All]" dimensionUniqueName="[Fact_Employee]" displayFolder="" count="0" memberValueDatatype="20" unbalanced="0"/>
    <cacheHierarchy uniqueName="[Fact_Employee].[YearsWithCurrManager]" caption="YearsWithCurrManager" attribute="1" defaultMemberUniqueName="[Fact_Employee].[YearsWithCurrManager].[All]" allUniqueName="[Fact_Employee].[YearsWithCurrManager].[All]" dimensionUniqueName="[Fact_Employee]" displayFolder="" count="0" memberValueDatatype="20" unbalanced="0"/>
    <cacheHierarchy uniqueName="[Fact_Employee].[JoinDate]" caption="JoinDate" attribute="1" defaultMemberUniqueName="[Fact_Employee].[JoinDate].[All]" allUniqueName="[Fact_Employee].[JoinDate].[All]" dimensionUniqueName="[Fact_Employee]" displayFolder="" count="0" memberValueDatatype="130" unbalanced="0"/>
    <cacheHierarchy uniqueName="[Fact_Employee].[DepartmentID]" caption="DepartmentID" attribute="1" defaultMemberUniqueName="[Fact_Employee].[DepartmentID].[All]" allUniqueName="[Fact_Employee].[DepartmentID].[All]" dimensionUniqueName="[Fact_Employee]" displayFolder="" count="0" memberValueDatatype="20" unbalanced="0"/>
    <cacheHierarchy uniqueName="[Fact_Employee].[EducationFieldID]" caption="EducationFieldID" attribute="1" defaultMemberUniqueName="[Fact_Employee].[EducationFieldID].[All]" allUniqueName="[Fact_Employee].[EducationFieldID].[All]" dimensionUniqueName="[Fact_Employee]" displayFolder="" count="0" memberValueDatatype="20" unbalanced="0"/>
    <cacheHierarchy uniqueName="[Fact_Employee].[JobRoleID]" caption="JobRoleID" attribute="1" defaultMemberUniqueName="[Fact_Employee].[JobRoleID].[All]" allUniqueName="[Fact_Employee].[JobRoleID].[All]" dimensionUniqueName="[Fact_Employee]" displayFolder="" count="0" memberValueDatatype="20" unbalanced="0"/>
    <cacheHierarchy uniqueName="[Measures].[Headcount]" caption="Headcount" measure="1" displayFolder="" measureGroup="Fact_Employee" count="0"/>
    <cacheHierarchy uniqueName="[Measures].[Attrition Count]" caption="Attrition Count" measure="1" displayFolder="" measureGroup="Fact_Employee" count="0"/>
    <cacheHierarchy uniqueName="[Measures].[Attrition Rate]" caption="Attrition Rate" measure="1" displayFolder="" measureGroup="Fact_Employee" count="0" oneField="1">
      <fieldsUsage count="1">
        <fieldUsage x="1"/>
      </fieldsUsage>
    </cacheHierarchy>
    <cacheHierarchy uniqueName="[Measures].[Avg Tenure Leavers]" caption="Avg Tenure Leavers" measure="1" displayFolder="" measureGroup="Fact_Employee" count="0"/>
    <cacheHierarchy uniqueName="[Measures].[Avg Tenure Stayers]" caption="Avg Tenure Stayers" measure="1" displayFolder="" measureGroup="Fact_Employee" count="0"/>
    <cacheHierarchy uniqueName="[Measures].[Avg Income Leavers]" caption="Avg Income Leavers" measure="1" displayFolder="" measureGroup="Fact_Employee" count="0"/>
    <cacheHierarchy uniqueName="[Measures].[Avg Income Stayers]" caption="Avg Income Stayers" measure="1" displayFolder="" measureGroup="Fact_Employee" count="0"/>
    <cacheHierarchy uniqueName="[Measures].[Avg Years Since Promotion Leavers]" caption="Avg Years Since Promotion Leavers" measure="1" displayFolder="" measureGroup="Fact_Employee" count="0"/>
    <cacheHierarchy uniqueName="[Measures].[Avg Years Since Promotion Stayers]" caption="Avg Years Since Promotion Stayers" measure="1" displayFolder="" measureGroup="Fact_Employee" count="0"/>
    <cacheHierarchy uniqueName="[Measures].[Avg Age Leavers]" caption="Avg Age Leavers" measure="1" displayFolder="" measureGroup="Fact_Employee" count="0"/>
    <cacheHierarchy uniqueName="[Measures].[Avg Age Stayers]" caption="Avg Age Stayers" measure="1" displayFolder="" measureGroup="Fact_Employee" count="0"/>
    <cacheHierarchy uniqueName="[Measures].[Avg Salary Hike Leavers]" caption="Avg Salary Hike Leavers" measure="1" displayFolder="" measureGroup="Fact_Employee" count="0"/>
    <cacheHierarchy uniqueName="[Measures].[Avg Salary Hike Stayers]" caption="Avg Salary Hike Stayers" measure="1" displayFolder="" measureGroup="Fact_Employee" count="0"/>
    <cacheHierarchy uniqueName="[Measures].[Avg Total Working Years Leavers]" caption="Avg Total Working Years Leavers" measure="1" displayFolder="" measureGroup="Fact_Employee" count="0"/>
    <cacheHierarchy uniqueName="[Measures].[Avg Total Working Years Stayers]" caption="Avg Total Working Years Stayers" measure="1" displayFolder="" measureGroup="Fact_Employee" count="0"/>
    <cacheHierarchy uniqueName="[Measures].[Avg Years In Current Role Leavers]" caption="Avg Years In Current Role Leavers" measure="1" displayFolder="" measureGroup="Fact_Employee" count="0"/>
    <cacheHierarchy uniqueName="[Measures].[Avg Years In Current Role Stayers]" caption="Avg Years In Current Role Stayers" measure="1" displayFolder="" measureGroup="Fact_Employee" count="0"/>
    <cacheHierarchy uniqueName="[Measures].[Avg Job Satisfaction Score]" caption="Avg Job Satisfaction Score" measure="1" displayFolder="" measureGroup="Fact_Employee" count="0"/>
    <cacheHierarchy uniqueName="[Measures].[Avg Work Life Balance Score]" caption="Avg Work Life Balance Score" measure="1" displayFolder="" measureGroup="Fact_Employee" count="0"/>
    <cacheHierarchy uniqueName="[Measures].[Avg Environment Satisfaction Score]" caption="Avg Environment Satisfaction Score" measure="1" displayFolder="" measureGroup="Fact_Employee" count="0"/>
    <cacheHierarchy uniqueName="[Measures].[Avg Job Involvement Score]" caption="Avg Job Involvement Score" measure="1" displayFolder="" measureGroup="Fact_Employee" count="0"/>
    <cacheHierarchy uniqueName="[Measures].[Avg Job Satisfaction Leavers]" caption="Avg Job Satisfaction Leavers" measure="1" displayFolder="" measureGroup="Fact_Employee" count="0"/>
    <cacheHierarchy uniqueName="[Measures].[Avg Job Satisfaction Stayers]" caption="Avg Job Satisfaction Stayers" measure="1" displayFolder="" measureGroup="Fact_Employee" count="0"/>
    <cacheHierarchy uniqueName="[Measures].[Avg Work Life Balance Leavers]" caption="Avg Work Life Balance Leavers" measure="1" displayFolder="" measureGroup="Fact_Employee" count="0"/>
    <cacheHierarchy uniqueName="[Measures].[Avg Work Life Balance Stayers]" caption="Avg Work Life Balance Stayers" measure="1" displayFolder="" measureGroup="Fact_Employee" count="0"/>
    <cacheHierarchy uniqueName="[Measures].[Avg Environment Satisfaction Leavers]" caption="Avg Environment Satisfaction Leavers" measure="1" displayFolder="" measureGroup="Fact_Employee" count="0"/>
    <cacheHierarchy uniqueName="[Measures].[Avg Environment Satisfaction Stayers]" caption="Avg Environment Satisfaction Stayers" measure="1" displayFolder="" measureGroup="Fact_Employee" count="0"/>
    <cacheHierarchy uniqueName="[Measures].[Avg Job Involvement Leavers]" caption="Avg Job Involvement Leavers" measure="1" displayFolder="" measureGroup="Fact_Employee" count="0"/>
    <cacheHierarchy uniqueName="[Measures].[Avg Job Involvement Stayers]" caption="Avg Job Involvement Stayers" measure="1" displayFolder="" measureGroup="Fact_Employee" count="0"/>
    <cacheHierarchy uniqueName="[Measures].[Overtime Rate Leavers]" caption="Overtime Rate Leavers" measure="1" displayFolder="" measureGroup="Fact_Employee" count="0"/>
    <cacheHierarchy uniqueName="[Measures].[Overtime Rate Stayers]" caption="Overtime Rate Stayers" measure="1" displayFolder="" measureGroup="Fact_Employee" count="0"/>
    <cacheHierarchy uniqueName="[Measures].[Avg Distance Leavers]" caption="Avg Distance Leavers" measure="1" displayFolder="" measureGroup="Fact_Employee" count="0"/>
    <cacheHierarchy uniqueName="[Measures].[Avg Distance Stayers]" caption="Avg Distance Stayers" measure="1" displayFolder="" measureGroup="Fact_Employee" count="0"/>
    <cacheHierarchy uniqueName="[Measures].[__XL_Count Fact_Employee]" caption="__XL_Count Fact_Employee" measure="1" displayFolder="" measureGroup="Fact_Employee" count="0" hidden="1"/>
    <cacheHierarchy uniqueName="[Measures].[__XL_Count Dim_Department]" caption="__XL_Count Dim_Department" measure="1" displayFolder="" measureGroup="Dim_Department" count="0" hidden="1"/>
    <cacheHierarchy uniqueName="[Measures].[__XL_Count Dim_JobRole]" caption="__XL_Count Dim_JobRole" measure="1" displayFolder="" measureGroup="Dim_JobRole" count="0" hidden="1"/>
    <cacheHierarchy uniqueName="[Measures].[__XL_Count Dim_EducationField]" caption="__XL_Count Dim_EducationField" measure="1" displayFolder="" measureGroup="Dim_EducationField" count="0" hidden="1"/>
    <cacheHierarchy uniqueName="[Measures].[__No measures defined]" caption="__No measures defined" measure="1" displayFolder="" count="0" hidden="1"/>
    <cacheHierarchy uniqueName="[Measures].[Count of JobRole]" caption="Count of JobRole" measure="1" displayFolder="" measureGroup="Dim_JobRole" count="0" hidden="1">
      <extLst>
        <ext xmlns:x15="http://schemas.microsoft.com/office/spreadsheetml/2010/11/main" uri="{B97F6D7D-B522-45F9-BDA1-12C45D357490}">
          <x15:cacheHierarchy aggregatedColumn="5"/>
        </ext>
      </extLst>
    </cacheHierarchy>
  </cacheHierarchies>
  <kpis count="0"/>
  <dimensions count="5">
    <dimension name="Dim_Department" uniqueName="[Dim_Department]" caption="Dim_Department"/>
    <dimension name="Dim_EducationField" uniqueName="[Dim_EducationField]" caption="Dim_EducationField"/>
    <dimension name="Dim_JobRole" uniqueName="[Dim_JobRole]" caption="Dim_JobRole"/>
    <dimension name="Fact_Employee" uniqueName="[Fact_Employee]" caption="Fact_Employee"/>
    <dimension measure="1" name="Measures" uniqueName="[Measures]" caption="Measures"/>
  </dimensions>
  <measureGroups count="4">
    <measureGroup name="Dim_Department" caption="Dim_Department"/>
    <measureGroup name="Dim_EducationField" caption="Dim_EducationField"/>
    <measureGroup name="Dim_JobRole" caption="Dim_JobRole"/>
    <measureGroup name="Fact_Employee" caption="Fact_Employe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pivotCacheId="115125852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 10" refreshedDate="46308.935025810184" backgroundQuery="1" createdVersion="8" refreshedVersion="8" minRefreshableVersion="3" recordCount="0" supportSubquery="1" supportAdvancedDrill="1" xr:uid="{F37A65AB-3B27-451E-968B-FC890576760C}">
  <cacheSource type="external" connectionId="6">
    <extLst>
      <ext xmlns:x14="http://schemas.microsoft.com/office/spreadsheetml/2009/9/main" uri="{F057638F-6D5F-4e77-A914-E7F072B9BCA8}">
        <x14:sourceConnection name="ThisWorkbookDataModel"/>
      </ext>
    </extLst>
  </cacheSource>
  <cacheFields count="3">
    <cacheField name="[Dim_Department].[Department].[Department]" caption="Department" numFmtId="0" hierarchy="1" level="1">
      <sharedItems count="3">
        <s v="Human Resources"/>
        <s v="Research &amp; Development"/>
        <s v="Sales"/>
      </sharedItems>
    </cacheField>
    <cacheField name="[Measures].[Attrition Rate]" caption="Attrition Rate" numFmtId="0" hierarchy="41" level="32767"/>
    <cacheField name="[Fact_Employee].[MaritalStatus].[MaritalStatus]" caption="MaritalStatus" numFmtId="0" hierarchy="19" level="1">
      <sharedItems count="3">
        <s v="Divorced"/>
        <s v="Married"/>
        <s v="Single"/>
      </sharedItems>
    </cacheField>
  </cacheFields>
  <cacheHierarchies count="78">
    <cacheHierarchy uniqueName="[Dim_Department].[DepartmentID]" caption="DepartmentID" attribute="1" defaultMemberUniqueName="[Dim_Department].[DepartmentID].[All]" allUniqueName="[Dim_Department].[DepartmentID].[All]" dimensionUniqueName="[Dim_Department]" displayFolder="" count="0" memberValueDatatype="20" unbalanced="0"/>
    <cacheHierarchy uniqueName="[Dim_Department].[Department]" caption="Department" attribute="1" defaultMemberUniqueName="[Dim_Department].[Department].[All]" allUniqueName="[Dim_Department].[Department].[All]" dimensionUniqueName="[Dim_Department]" displayFolder="" count="2" memberValueDatatype="130" unbalanced="0">
      <fieldsUsage count="2">
        <fieldUsage x="-1"/>
        <fieldUsage x="0"/>
      </fieldsUsage>
    </cacheHierarchy>
    <cacheHierarchy uniqueName="[Dim_EducationField].[EducationFieldID]" caption="EducationFieldID" attribute="1" defaultMemberUniqueName="[Dim_EducationField].[EducationFieldID].[All]" allUniqueName="[Dim_EducationField].[EducationFieldID].[All]" dimensionUniqueName="[Dim_EducationField]" displayFolder="" count="0" memberValueDatatype="20" unbalanced="0"/>
    <cacheHierarchy uniqueName="[Dim_EducationField].[EducationField]" caption="EducationField" attribute="1" defaultMemberUniqueName="[Dim_EducationField].[EducationField].[All]" allUniqueName="[Dim_EducationField].[EducationField].[All]" dimensionUniqueName="[Dim_EducationField]" displayFolder="" count="0" memberValueDatatype="130" unbalanced="0"/>
    <cacheHierarchy uniqueName="[Dim_JobRole].[JobRoleID]" caption="JobRoleID" attribute="1" defaultMemberUniqueName="[Dim_JobRole].[JobRoleID].[All]" allUniqueName="[Dim_JobRole].[JobRoleID].[All]" dimensionUniqueName="[Dim_JobRole]" displayFolder="" count="0" memberValueDatatype="20" unbalanced="0"/>
    <cacheHierarchy uniqueName="[Dim_JobRole].[JobRole]" caption="JobRole" attribute="1" defaultMemberUniqueName="[Dim_JobRole].[JobRole].[All]" allUniqueName="[Dim_JobRole].[JobRole].[All]" dimensionUniqueName="[Dim_JobRole]" displayFolder="" count="2" memberValueDatatype="130" unbalanced="0"/>
    <cacheHierarchy uniqueName="[Fact_Employee].[Age]" caption="Age" attribute="1" defaultMemberUniqueName="[Fact_Employee].[Age].[All]" allUniqueName="[Fact_Employee].[Age].[All]" dimensionUniqueName="[Fact_Employee]" displayFolder="" count="0" memberValueDatatype="20" unbalanced="0"/>
    <cacheHierarchy uniqueName="[Fact_Employee].[Attrition]" caption="Attrition" attribute="1" defaultMemberUniqueName="[Fact_Employee].[Attrition].[All]" allUniqueName="[Fact_Employee].[Attrition].[All]" dimensionUniqueName="[Fact_Employee]" displayFolder="" count="0" memberValueDatatype="130" unbalanced="0"/>
    <cacheHierarchy uniqueName="[Fact_Employee].[BusinessTravel]" caption="BusinessTravel" attribute="1" defaultMemberUniqueName="[Fact_Employee].[BusinessTravel].[All]" allUniqueName="[Fact_Employee].[BusinessTravel].[All]" dimensionUniqueName="[Fact_Employee]" displayFolder="" count="0" memberValueDatatype="130" unbalanced="0"/>
    <cacheHierarchy uniqueName="[Fact_Employee].[DailyRate]" caption="DailyRate" attribute="1" defaultMemberUniqueName="[Fact_Employee].[DailyRate].[All]" allUniqueName="[Fact_Employee].[DailyRate].[All]" dimensionUniqueName="[Fact_Employee]" displayFolder="" count="0" memberValueDatatype="20" unbalanced="0"/>
    <cacheHierarchy uniqueName="[Fact_Employee].[DistanceFromHome]" caption="DistanceFromHome" attribute="1" defaultMemberUniqueName="[Fact_Employee].[DistanceFromHome].[All]" allUniqueName="[Fact_Employee].[DistanceFromHome].[All]" dimensionUniqueName="[Fact_Employee]" displayFolder="" count="0" memberValueDatatype="5" unbalanced="0"/>
    <cacheHierarchy uniqueName="[Fact_Employee].[Education]" caption="Education" attribute="1" defaultMemberUniqueName="[Fact_Employee].[Education].[All]" allUniqueName="[Fact_Employee].[Education].[All]" dimensionUniqueName="[Fact_Employee]" displayFolder="" count="0" memberValueDatatype="130" unbalanced="0"/>
    <cacheHierarchy uniqueName="[Fact_Employee].[EmployeeNumber]" caption="EmployeeNumber" attribute="1" defaultMemberUniqueName="[Fact_Employee].[EmployeeNumber].[All]" allUniqueName="[Fact_Employee].[EmployeeNumber].[All]" dimensionUniqueName="[Fact_Employee]" displayFolder="" count="0" memberValueDatatype="130" unbalanced="0"/>
    <cacheHierarchy uniqueName="[Fact_Employee].[EnvironmentSatisfaction]" caption="EnvironmentSatisfaction" attribute="1" defaultMemberUniqueName="[Fact_Employee].[EnvironmentSatisfaction].[All]" allUniqueName="[Fact_Employee].[EnvironmentSatisfaction].[All]" dimensionUniqueName="[Fact_Employee]" displayFolder="" count="0" memberValueDatatype="130" unbalanced="0"/>
    <cacheHierarchy uniqueName="[Fact_Employee].[Gender]" caption="Gender" attribute="1" defaultMemberUniqueName="[Fact_Employee].[Gender].[All]" allUniqueName="[Fact_Employee].[Gender].[All]" dimensionUniqueName="[Fact_Employee]" displayFolder="" count="2" memberValueDatatype="130" unbalanced="0"/>
    <cacheHierarchy uniqueName="[Fact_Employee].[HourlyRate]" caption="HourlyRate" attribute="1" defaultMemberUniqueName="[Fact_Employee].[HourlyRate].[All]" allUniqueName="[Fact_Employee].[HourlyRate].[All]" dimensionUniqueName="[Fact_Employee]" displayFolder="" count="0" memberValueDatatype="20" unbalanced="0"/>
    <cacheHierarchy uniqueName="[Fact_Employee].[JobInvolvement]" caption="JobInvolvement" attribute="1" defaultMemberUniqueName="[Fact_Employee].[JobInvolvement].[All]" allUniqueName="[Fact_Employee].[JobInvolvement].[All]" dimensionUniqueName="[Fact_Employee]" displayFolder="" count="0" memberValueDatatype="130" unbalanced="0"/>
    <cacheHierarchy uniqueName="[Fact_Employee].[JobLevel]" caption="JobLevel" attribute="1" defaultMemberUniqueName="[Fact_Employee].[JobLevel].[All]" allUniqueName="[Fact_Employee].[JobLevel].[All]" dimensionUniqueName="[Fact_Employee]" displayFolder="" count="0" memberValueDatatype="130" unbalanced="0"/>
    <cacheHierarchy uniqueName="[Fact_Employee].[JobSatisfaction]" caption="JobSatisfaction" attribute="1" defaultMemberUniqueName="[Fact_Employee].[JobSatisfaction].[All]" allUniqueName="[Fact_Employee].[JobSatisfaction].[All]" dimensionUniqueName="[Fact_Employee]" displayFolder="" count="0" memberValueDatatype="130" unbalanced="0"/>
    <cacheHierarchy uniqueName="[Fact_Employee].[MaritalStatus]" caption="MaritalStatus" attribute="1" defaultMemberUniqueName="[Fact_Employee].[MaritalStatus].[All]" allUniqueName="[Fact_Employee].[MaritalStatus].[All]" dimensionUniqueName="[Fact_Employee]" displayFolder="" count="2" memberValueDatatype="130" unbalanced="0">
      <fieldsUsage count="2">
        <fieldUsage x="-1"/>
        <fieldUsage x="2"/>
      </fieldsUsage>
    </cacheHierarchy>
    <cacheHierarchy uniqueName="[Fact_Employee].[MonthlyIncome]" caption="MonthlyIncome" attribute="1" defaultMemberUniqueName="[Fact_Employee].[MonthlyIncome].[All]" allUniqueName="[Fact_Employee].[MonthlyIncome].[All]" dimensionUniqueName="[Fact_Employee]" displayFolder="" count="0" memberValueDatatype="20" unbalanced="0"/>
    <cacheHierarchy uniqueName="[Fact_Employee].[MonthlyRate]" caption="MonthlyRate" attribute="1" defaultMemberUniqueName="[Fact_Employee].[MonthlyRate].[All]" allUniqueName="[Fact_Employee].[MonthlyRate].[All]" dimensionUniqueName="[Fact_Employee]" displayFolder="" count="0" memberValueDatatype="20" unbalanced="0"/>
    <cacheHierarchy uniqueName="[Fact_Employee].[NumCompaniesWorked]" caption="NumCompaniesWorked" attribute="1" defaultMemberUniqueName="[Fact_Employee].[NumCompaniesWorked].[All]" allUniqueName="[Fact_Employee].[NumCompaniesWorked].[All]" dimensionUniqueName="[Fact_Employee]" displayFolder="" count="0" memberValueDatatype="20" unbalanced="0"/>
    <cacheHierarchy uniqueName="[Fact_Employee].[OverTime]" caption="OverTime" attribute="1" defaultMemberUniqueName="[Fact_Employee].[OverTime].[All]" allUniqueName="[Fact_Employee].[OverTime].[All]" dimensionUniqueName="[Fact_Employee]" displayFolder="" count="0" memberValueDatatype="130" unbalanced="0"/>
    <cacheHierarchy uniqueName="[Fact_Employee].[PercentSalaryHike]" caption="PercentSalaryHike" attribute="1" defaultMemberUniqueName="[Fact_Employee].[PercentSalaryHike].[All]" allUniqueName="[Fact_Employee].[PercentSalaryHike].[All]" dimensionUniqueName="[Fact_Employee]" displayFolder="" count="0" memberValueDatatype="5" unbalanced="0"/>
    <cacheHierarchy uniqueName="[Fact_Employee].[PerformanceRating]" caption="PerformanceRating" attribute="1" defaultMemberUniqueName="[Fact_Employee].[PerformanceRating].[All]" allUniqueName="[Fact_Employee].[PerformanceRating].[All]" dimensionUniqueName="[Fact_Employee]" displayFolder="" count="0" memberValueDatatype="130" unbalanced="0"/>
    <cacheHierarchy uniqueName="[Fact_Employee].[RelationshipSatisfaction]" caption="RelationshipSatisfaction" attribute="1" defaultMemberUniqueName="[Fact_Employee].[RelationshipSatisfaction].[All]" allUniqueName="[Fact_Employee].[RelationshipSatisfaction].[All]" dimensionUniqueName="[Fact_Employee]" displayFolder="" count="0" memberValueDatatype="130" unbalanced="0"/>
    <cacheHierarchy uniqueName="[Fact_Employee].[StockOptionLevel]" caption="StockOptionLevel" attribute="1" defaultMemberUniqueName="[Fact_Employee].[StockOptionLevel].[All]" allUniqueName="[Fact_Employee].[StockOptionLevel].[All]" dimensionUniqueName="[Fact_Employee]" displayFolder="" count="0" memberValueDatatype="130" unbalanced="0"/>
    <cacheHierarchy uniqueName="[Fact_Employee].[TotalWorkingYears]" caption="TotalWorkingYears" attribute="1" defaultMemberUniqueName="[Fact_Employee].[TotalWorkingYears].[All]" allUniqueName="[Fact_Employee].[TotalWorkingYears].[All]" dimensionUniqueName="[Fact_Employee]" displayFolder="" count="0" memberValueDatatype="20" unbalanced="0"/>
    <cacheHierarchy uniqueName="[Fact_Employee].[TrainingTimesLastYear]" caption="TrainingTimesLastYear" attribute="1" defaultMemberUniqueName="[Fact_Employee].[TrainingTimesLastYear].[All]" allUniqueName="[Fact_Employee].[TrainingTimesLastYear].[All]" dimensionUniqueName="[Fact_Employee]" displayFolder="" count="0" memberValueDatatype="20" unbalanced="0"/>
    <cacheHierarchy uniqueName="[Fact_Employee].[WorkLifeBalance]" caption="WorkLifeBalance" attribute="1" defaultMemberUniqueName="[Fact_Employee].[WorkLifeBalance].[All]" allUniqueName="[Fact_Employee].[WorkLifeBalance].[All]" dimensionUniqueName="[Fact_Employee]" displayFolder="" count="0" memberValueDatatype="130" unbalanced="0"/>
    <cacheHierarchy uniqueName="[Fact_Employee].[YearsAtCompany]" caption="YearsAtCompany" attribute="1" defaultMemberUniqueName="[Fact_Employee].[YearsAtCompany].[All]" allUniqueName="[Fact_Employee].[YearsAtCompany].[All]" dimensionUniqueName="[Fact_Employee]" displayFolder="" count="0" memberValueDatatype="5" unbalanced="0"/>
    <cacheHierarchy uniqueName="[Fact_Employee].[YearsInCurrentRole]" caption="YearsInCurrentRole" attribute="1" defaultMemberUniqueName="[Fact_Employee].[YearsInCurrentRole].[All]" allUniqueName="[Fact_Employee].[YearsInCurrentRole].[All]" dimensionUniqueName="[Fact_Employee]" displayFolder="" count="0" memberValueDatatype="20" unbalanced="0"/>
    <cacheHierarchy uniqueName="[Fact_Employee].[YearsSinceLastPromotion]" caption="YearsSinceLastPromotion" attribute="1" defaultMemberUniqueName="[Fact_Employee].[YearsSinceLastPromotion].[All]" allUniqueName="[Fact_Employee].[YearsSinceLastPromotion].[All]" dimensionUniqueName="[Fact_Employee]" displayFolder="" count="0" memberValueDatatype="20" unbalanced="0"/>
    <cacheHierarchy uniqueName="[Fact_Employee].[YearsWithCurrManager]" caption="YearsWithCurrManager" attribute="1" defaultMemberUniqueName="[Fact_Employee].[YearsWithCurrManager].[All]" allUniqueName="[Fact_Employee].[YearsWithCurrManager].[All]" dimensionUniqueName="[Fact_Employee]" displayFolder="" count="0" memberValueDatatype="20" unbalanced="0"/>
    <cacheHierarchy uniqueName="[Fact_Employee].[JoinDate]" caption="JoinDate" attribute="1" defaultMemberUniqueName="[Fact_Employee].[JoinDate].[All]" allUniqueName="[Fact_Employee].[JoinDate].[All]" dimensionUniqueName="[Fact_Employee]" displayFolder="" count="0" memberValueDatatype="130" unbalanced="0"/>
    <cacheHierarchy uniqueName="[Fact_Employee].[DepartmentID]" caption="DepartmentID" attribute="1" defaultMemberUniqueName="[Fact_Employee].[DepartmentID].[All]" allUniqueName="[Fact_Employee].[DepartmentID].[All]" dimensionUniqueName="[Fact_Employee]" displayFolder="" count="0" memberValueDatatype="20" unbalanced="0"/>
    <cacheHierarchy uniqueName="[Fact_Employee].[EducationFieldID]" caption="EducationFieldID" attribute="1" defaultMemberUniqueName="[Fact_Employee].[EducationFieldID].[All]" allUniqueName="[Fact_Employee].[EducationFieldID].[All]" dimensionUniqueName="[Fact_Employee]" displayFolder="" count="0" memberValueDatatype="20" unbalanced="0"/>
    <cacheHierarchy uniqueName="[Fact_Employee].[JobRoleID]" caption="JobRoleID" attribute="1" defaultMemberUniqueName="[Fact_Employee].[JobRoleID].[All]" allUniqueName="[Fact_Employee].[JobRoleID].[All]" dimensionUniqueName="[Fact_Employee]" displayFolder="" count="0" memberValueDatatype="20" unbalanced="0"/>
    <cacheHierarchy uniqueName="[Measures].[Headcount]" caption="Headcount" measure="1" displayFolder="" measureGroup="Fact_Employee" count="0"/>
    <cacheHierarchy uniqueName="[Measures].[Attrition Count]" caption="Attrition Count" measure="1" displayFolder="" measureGroup="Fact_Employee" count="0"/>
    <cacheHierarchy uniqueName="[Measures].[Attrition Rate]" caption="Attrition Rate" measure="1" displayFolder="" measureGroup="Fact_Employee" count="0" oneField="1">
      <fieldsUsage count="1">
        <fieldUsage x="1"/>
      </fieldsUsage>
    </cacheHierarchy>
    <cacheHierarchy uniqueName="[Measures].[Avg Tenure Leavers]" caption="Avg Tenure Leavers" measure="1" displayFolder="" measureGroup="Fact_Employee" count="0"/>
    <cacheHierarchy uniqueName="[Measures].[Avg Tenure Stayers]" caption="Avg Tenure Stayers" measure="1" displayFolder="" measureGroup="Fact_Employee" count="0"/>
    <cacheHierarchy uniqueName="[Measures].[Avg Income Leavers]" caption="Avg Income Leavers" measure="1" displayFolder="" measureGroup="Fact_Employee" count="0"/>
    <cacheHierarchy uniqueName="[Measures].[Avg Income Stayers]" caption="Avg Income Stayers" measure="1" displayFolder="" measureGroup="Fact_Employee" count="0"/>
    <cacheHierarchy uniqueName="[Measures].[Avg Years Since Promotion Leavers]" caption="Avg Years Since Promotion Leavers" measure="1" displayFolder="" measureGroup="Fact_Employee" count="0"/>
    <cacheHierarchy uniqueName="[Measures].[Avg Years Since Promotion Stayers]" caption="Avg Years Since Promotion Stayers" measure="1" displayFolder="" measureGroup="Fact_Employee" count="0"/>
    <cacheHierarchy uniqueName="[Measures].[Avg Age Leavers]" caption="Avg Age Leavers" measure="1" displayFolder="" measureGroup="Fact_Employee" count="0"/>
    <cacheHierarchy uniqueName="[Measures].[Avg Age Stayers]" caption="Avg Age Stayers" measure="1" displayFolder="" measureGroup="Fact_Employee" count="0"/>
    <cacheHierarchy uniqueName="[Measures].[Avg Salary Hike Leavers]" caption="Avg Salary Hike Leavers" measure="1" displayFolder="" measureGroup="Fact_Employee" count="0"/>
    <cacheHierarchy uniqueName="[Measures].[Avg Salary Hike Stayers]" caption="Avg Salary Hike Stayers" measure="1" displayFolder="" measureGroup="Fact_Employee" count="0"/>
    <cacheHierarchy uniqueName="[Measures].[Avg Total Working Years Leavers]" caption="Avg Total Working Years Leavers" measure="1" displayFolder="" measureGroup="Fact_Employee" count="0"/>
    <cacheHierarchy uniqueName="[Measures].[Avg Total Working Years Stayers]" caption="Avg Total Working Years Stayers" measure="1" displayFolder="" measureGroup="Fact_Employee" count="0"/>
    <cacheHierarchy uniqueName="[Measures].[Avg Years In Current Role Leavers]" caption="Avg Years In Current Role Leavers" measure="1" displayFolder="" measureGroup="Fact_Employee" count="0"/>
    <cacheHierarchy uniqueName="[Measures].[Avg Years In Current Role Stayers]" caption="Avg Years In Current Role Stayers" measure="1" displayFolder="" measureGroup="Fact_Employee" count="0"/>
    <cacheHierarchy uniqueName="[Measures].[Avg Job Satisfaction Score]" caption="Avg Job Satisfaction Score" measure="1" displayFolder="" measureGroup="Fact_Employee" count="0"/>
    <cacheHierarchy uniqueName="[Measures].[Avg Work Life Balance Score]" caption="Avg Work Life Balance Score" measure="1" displayFolder="" measureGroup="Fact_Employee" count="0"/>
    <cacheHierarchy uniqueName="[Measures].[Avg Environment Satisfaction Score]" caption="Avg Environment Satisfaction Score" measure="1" displayFolder="" measureGroup="Fact_Employee" count="0"/>
    <cacheHierarchy uniqueName="[Measures].[Avg Job Involvement Score]" caption="Avg Job Involvement Score" measure="1" displayFolder="" measureGroup="Fact_Employee" count="0"/>
    <cacheHierarchy uniqueName="[Measures].[Avg Job Satisfaction Leavers]" caption="Avg Job Satisfaction Leavers" measure="1" displayFolder="" measureGroup="Fact_Employee" count="0"/>
    <cacheHierarchy uniqueName="[Measures].[Avg Job Satisfaction Stayers]" caption="Avg Job Satisfaction Stayers" measure="1" displayFolder="" measureGroup="Fact_Employee" count="0"/>
    <cacheHierarchy uniqueName="[Measures].[Avg Work Life Balance Leavers]" caption="Avg Work Life Balance Leavers" measure="1" displayFolder="" measureGroup="Fact_Employee" count="0"/>
    <cacheHierarchy uniqueName="[Measures].[Avg Work Life Balance Stayers]" caption="Avg Work Life Balance Stayers" measure="1" displayFolder="" measureGroup="Fact_Employee" count="0"/>
    <cacheHierarchy uniqueName="[Measures].[Avg Environment Satisfaction Leavers]" caption="Avg Environment Satisfaction Leavers" measure="1" displayFolder="" measureGroup="Fact_Employee" count="0"/>
    <cacheHierarchy uniqueName="[Measures].[Avg Environment Satisfaction Stayers]" caption="Avg Environment Satisfaction Stayers" measure="1" displayFolder="" measureGroup="Fact_Employee" count="0"/>
    <cacheHierarchy uniqueName="[Measures].[Avg Job Involvement Leavers]" caption="Avg Job Involvement Leavers" measure="1" displayFolder="" measureGroup="Fact_Employee" count="0"/>
    <cacheHierarchy uniqueName="[Measures].[Avg Job Involvement Stayers]" caption="Avg Job Involvement Stayers" measure="1" displayFolder="" measureGroup="Fact_Employee" count="0"/>
    <cacheHierarchy uniqueName="[Measures].[Overtime Rate Leavers]" caption="Overtime Rate Leavers" measure="1" displayFolder="" measureGroup="Fact_Employee" count="0"/>
    <cacheHierarchy uniqueName="[Measures].[Overtime Rate Stayers]" caption="Overtime Rate Stayers" measure="1" displayFolder="" measureGroup="Fact_Employee" count="0"/>
    <cacheHierarchy uniqueName="[Measures].[Avg Distance Leavers]" caption="Avg Distance Leavers" measure="1" displayFolder="" measureGroup="Fact_Employee" count="0"/>
    <cacheHierarchy uniqueName="[Measures].[Avg Distance Stayers]" caption="Avg Distance Stayers" measure="1" displayFolder="" measureGroup="Fact_Employee" count="0"/>
    <cacheHierarchy uniqueName="[Measures].[__XL_Count Fact_Employee]" caption="__XL_Count Fact_Employee" measure="1" displayFolder="" measureGroup="Fact_Employee" count="0" hidden="1"/>
    <cacheHierarchy uniqueName="[Measures].[__XL_Count Dim_Department]" caption="__XL_Count Dim_Department" measure="1" displayFolder="" measureGroup="Dim_Department" count="0" hidden="1"/>
    <cacheHierarchy uniqueName="[Measures].[__XL_Count Dim_JobRole]" caption="__XL_Count Dim_JobRole" measure="1" displayFolder="" measureGroup="Dim_JobRole" count="0" hidden="1"/>
    <cacheHierarchy uniqueName="[Measures].[__XL_Count Dim_EducationField]" caption="__XL_Count Dim_EducationField" measure="1" displayFolder="" measureGroup="Dim_EducationField" count="0" hidden="1"/>
    <cacheHierarchy uniqueName="[Measures].[__No measures defined]" caption="__No measures defined" measure="1" displayFolder="" count="0" hidden="1"/>
    <cacheHierarchy uniqueName="[Measures].[Count of JobRole]" caption="Count of JobRole" measure="1" displayFolder="" measureGroup="Dim_JobRole" count="0" hidden="1">
      <extLst>
        <ext xmlns:x15="http://schemas.microsoft.com/office/spreadsheetml/2010/11/main" uri="{B97F6D7D-B522-45F9-BDA1-12C45D357490}">
          <x15:cacheHierarchy aggregatedColumn="5"/>
        </ext>
      </extLst>
    </cacheHierarchy>
  </cacheHierarchies>
  <kpis count="0"/>
  <dimensions count="5">
    <dimension name="Dim_Department" uniqueName="[Dim_Department]" caption="Dim_Department"/>
    <dimension name="Dim_EducationField" uniqueName="[Dim_EducationField]" caption="Dim_EducationField"/>
    <dimension name="Dim_JobRole" uniqueName="[Dim_JobRole]" caption="Dim_JobRole"/>
    <dimension name="Fact_Employee" uniqueName="[Fact_Employee]" caption="Fact_Employee"/>
    <dimension measure="1" name="Measures" uniqueName="[Measures]" caption="Measures"/>
  </dimensions>
  <measureGroups count="4">
    <measureGroup name="Dim_Department" caption="Dim_Department"/>
    <measureGroup name="Dim_EducationField" caption="Dim_EducationField"/>
    <measureGroup name="Dim_JobRole" caption="Dim_JobRole"/>
    <measureGroup name="Fact_Employee" caption="Fact_Employe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pivotCacheId="196373316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 10" refreshedDate="46308.935026157407" backgroundQuery="1" createdVersion="8" refreshedVersion="8" minRefreshableVersion="3" recordCount="0" supportSubquery="1" supportAdvancedDrill="1" xr:uid="{30FBE31F-6E14-46B4-BDD7-9BF640DF5F89}">
  <cacheSource type="external" connectionId="6">
    <extLst>
      <ext xmlns:x14="http://schemas.microsoft.com/office/spreadsheetml/2009/9/main" uri="{F057638F-6D5F-4e77-A914-E7F072B9BCA8}">
        <x14:sourceConnection name="ThisWorkbookDataModel"/>
      </ext>
    </extLst>
  </cacheSource>
  <cacheFields count="3">
    <cacheField name="[Dim_Department].[Department].[Department]" caption="Department" numFmtId="0" hierarchy="1" level="1">
      <sharedItems count="3">
        <s v="Human Resources"/>
        <s v="Research &amp; Development"/>
        <s v="Sales"/>
      </sharedItems>
    </cacheField>
    <cacheField name="[Measures].[Attrition Rate]" caption="Attrition Rate" numFmtId="0" hierarchy="41" level="32767"/>
    <cacheField name="[Fact_Employee].[MaritalStatus].[MaritalStatus]" caption="MaritalStatus" numFmtId="0" hierarchy="19" level="1">
      <sharedItems containsSemiMixedTypes="0" containsNonDate="0" containsString="0"/>
    </cacheField>
  </cacheFields>
  <cacheHierarchies count="78">
    <cacheHierarchy uniqueName="[Dim_Department].[DepartmentID]" caption="DepartmentID" attribute="1" defaultMemberUniqueName="[Dim_Department].[DepartmentID].[All]" allUniqueName="[Dim_Department].[DepartmentID].[All]" dimensionUniqueName="[Dim_Department]" displayFolder="" count="2" memberValueDatatype="20" unbalanced="0"/>
    <cacheHierarchy uniqueName="[Dim_Department].[Department]" caption="Department" attribute="1" defaultMemberUniqueName="[Dim_Department].[Department].[All]" allUniqueName="[Dim_Department].[Department].[All]" dimensionUniqueName="[Dim_Department]" displayFolder="" count="2" memberValueDatatype="130" unbalanced="0">
      <fieldsUsage count="2">
        <fieldUsage x="-1"/>
        <fieldUsage x="0"/>
      </fieldsUsage>
    </cacheHierarchy>
    <cacheHierarchy uniqueName="[Dim_EducationField].[EducationFieldID]" caption="EducationFieldID" attribute="1" defaultMemberUniqueName="[Dim_EducationField].[EducationFieldID].[All]" allUniqueName="[Dim_EducationField].[EducationFieldID].[All]" dimensionUniqueName="[Dim_EducationField]" displayFolder="" count="2" memberValueDatatype="20" unbalanced="0"/>
    <cacheHierarchy uniqueName="[Dim_EducationField].[EducationField]" caption="EducationField" attribute="1" defaultMemberUniqueName="[Dim_EducationField].[EducationField].[All]" allUniqueName="[Dim_EducationField].[EducationField].[All]" dimensionUniqueName="[Dim_EducationField]" displayFolder="" count="2" memberValueDatatype="130" unbalanced="0"/>
    <cacheHierarchy uniqueName="[Dim_JobRole].[JobRoleID]" caption="JobRoleID" attribute="1" defaultMemberUniqueName="[Dim_JobRole].[JobRoleID].[All]" allUniqueName="[Dim_JobRole].[JobRoleID].[All]" dimensionUniqueName="[Dim_JobRole]" displayFolder="" count="2" memberValueDatatype="20" unbalanced="0"/>
    <cacheHierarchy uniqueName="[Dim_JobRole].[JobRole]" caption="JobRole" attribute="1" defaultMemberUniqueName="[Dim_JobRole].[JobRole].[All]" allUniqueName="[Dim_JobRole].[JobRole].[All]" dimensionUniqueName="[Dim_JobRole]" displayFolder="" count="2" memberValueDatatype="130" unbalanced="0"/>
    <cacheHierarchy uniqueName="[Fact_Employee].[Age]" caption="Age" attribute="1" defaultMemberUniqueName="[Fact_Employee].[Age].[All]" allUniqueName="[Fact_Employee].[Age].[All]" dimensionUniqueName="[Fact_Employee]" displayFolder="" count="2" memberValueDatatype="20" unbalanced="0"/>
    <cacheHierarchy uniqueName="[Fact_Employee].[Attrition]" caption="Attrition" attribute="1" defaultMemberUniqueName="[Fact_Employee].[Attrition].[All]" allUniqueName="[Fact_Employee].[Attrition].[All]" dimensionUniqueName="[Fact_Employee]" displayFolder="" count="2" memberValueDatatype="130" unbalanced="0"/>
    <cacheHierarchy uniqueName="[Fact_Employee].[BusinessTravel]" caption="BusinessTravel" attribute="1" defaultMemberUniqueName="[Fact_Employee].[BusinessTravel].[All]" allUniqueName="[Fact_Employee].[BusinessTravel].[All]" dimensionUniqueName="[Fact_Employee]" displayFolder="" count="2" memberValueDatatype="130" unbalanced="0"/>
    <cacheHierarchy uniqueName="[Fact_Employee].[DailyRate]" caption="DailyRate" attribute="1" defaultMemberUniqueName="[Fact_Employee].[DailyRate].[All]" allUniqueName="[Fact_Employee].[DailyRate].[All]" dimensionUniqueName="[Fact_Employee]" displayFolder="" count="2" memberValueDatatype="20" unbalanced="0"/>
    <cacheHierarchy uniqueName="[Fact_Employee].[DistanceFromHome]" caption="DistanceFromHome" attribute="1" defaultMemberUniqueName="[Fact_Employee].[DistanceFromHome].[All]" allUniqueName="[Fact_Employee].[DistanceFromHome].[All]" dimensionUniqueName="[Fact_Employee]" displayFolder="" count="2" memberValueDatatype="5" unbalanced="0"/>
    <cacheHierarchy uniqueName="[Fact_Employee].[Education]" caption="Education" attribute="1" defaultMemberUniqueName="[Fact_Employee].[Education].[All]" allUniqueName="[Fact_Employee].[Education].[All]" dimensionUniqueName="[Fact_Employee]" displayFolder="" count="2" memberValueDatatype="130" unbalanced="0"/>
    <cacheHierarchy uniqueName="[Fact_Employee].[EmployeeNumber]" caption="EmployeeNumber" attribute="1" defaultMemberUniqueName="[Fact_Employee].[EmployeeNumber].[All]" allUniqueName="[Fact_Employee].[EmployeeNumber].[All]" dimensionUniqueName="[Fact_Employee]" displayFolder="" count="2" memberValueDatatype="130" unbalanced="0"/>
    <cacheHierarchy uniqueName="[Fact_Employee].[EnvironmentSatisfaction]" caption="EnvironmentSatisfaction" attribute="1" defaultMemberUniqueName="[Fact_Employee].[EnvironmentSatisfaction].[All]" allUniqueName="[Fact_Employee].[EnvironmentSatisfaction].[All]" dimensionUniqueName="[Fact_Employee]" displayFolder="" count="2" memberValueDatatype="130" unbalanced="0"/>
    <cacheHierarchy uniqueName="[Fact_Employee].[Gender]" caption="Gender" attribute="1" defaultMemberUniqueName="[Fact_Employee].[Gender].[All]" allUniqueName="[Fact_Employee].[Gender].[All]" dimensionUniqueName="[Fact_Employee]" displayFolder="" count="2" memberValueDatatype="130" unbalanced="0"/>
    <cacheHierarchy uniqueName="[Fact_Employee].[HourlyRate]" caption="HourlyRate" attribute="1" defaultMemberUniqueName="[Fact_Employee].[HourlyRate].[All]" allUniqueName="[Fact_Employee].[HourlyRate].[All]" dimensionUniqueName="[Fact_Employee]" displayFolder="" count="2" memberValueDatatype="20" unbalanced="0"/>
    <cacheHierarchy uniqueName="[Fact_Employee].[JobInvolvement]" caption="JobInvolvement" attribute="1" defaultMemberUniqueName="[Fact_Employee].[JobInvolvement].[All]" allUniqueName="[Fact_Employee].[JobInvolvement].[All]" dimensionUniqueName="[Fact_Employee]" displayFolder="" count="2" memberValueDatatype="130" unbalanced="0"/>
    <cacheHierarchy uniqueName="[Fact_Employee].[JobLevel]" caption="JobLevel" attribute="1" defaultMemberUniqueName="[Fact_Employee].[JobLevel].[All]" allUniqueName="[Fact_Employee].[JobLevel].[All]" dimensionUniqueName="[Fact_Employee]" displayFolder="" count="2" memberValueDatatype="130" unbalanced="0"/>
    <cacheHierarchy uniqueName="[Fact_Employee].[JobSatisfaction]" caption="JobSatisfaction" attribute="1" defaultMemberUniqueName="[Fact_Employee].[JobSatisfaction].[All]" allUniqueName="[Fact_Employee].[JobSatisfaction].[All]" dimensionUniqueName="[Fact_Employee]" displayFolder="" count="2" memberValueDatatype="130" unbalanced="0"/>
    <cacheHierarchy uniqueName="[Fact_Employee].[MaritalStatus]" caption="MaritalStatus" attribute="1" defaultMemberUniqueName="[Fact_Employee].[MaritalStatus].[All]" allUniqueName="[Fact_Employee].[MaritalStatus].[All]" dimensionUniqueName="[Fact_Employee]" displayFolder="" count="2" memberValueDatatype="130" unbalanced="0">
      <fieldsUsage count="2">
        <fieldUsage x="-1"/>
        <fieldUsage x="2"/>
      </fieldsUsage>
    </cacheHierarchy>
    <cacheHierarchy uniqueName="[Fact_Employee].[MonthlyIncome]" caption="MonthlyIncome" attribute="1" defaultMemberUniqueName="[Fact_Employee].[MonthlyIncome].[All]" allUniqueName="[Fact_Employee].[MonthlyIncome].[All]" dimensionUniqueName="[Fact_Employee]" displayFolder="" count="2" memberValueDatatype="20" unbalanced="0"/>
    <cacheHierarchy uniqueName="[Fact_Employee].[MonthlyRate]" caption="MonthlyRate" attribute="1" defaultMemberUniqueName="[Fact_Employee].[MonthlyRate].[All]" allUniqueName="[Fact_Employee].[MonthlyRate].[All]" dimensionUniqueName="[Fact_Employee]" displayFolder="" count="2" memberValueDatatype="20" unbalanced="0"/>
    <cacheHierarchy uniqueName="[Fact_Employee].[NumCompaniesWorked]" caption="NumCompaniesWorked" attribute="1" defaultMemberUniqueName="[Fact_Employee].[NumCompaniesWorked].[All]" allUniqueName="[Fact_Employee].[NumCompaniesWorked].[All]" dimensionUniqueName="[Fact_Employee]" displayFolder="" count="2" memberValueDatatype="20" unbalanced="0"/>
    <cacheHierarchy uniqueName="[Fact_Employee].[OverTime]" caption="OverTime" attribute="1" defaultMemberUniqueName="[Fact_Employee].[OverTime].[All]" allUniqueName="[Fact_Employee].[OverTime].[All]" dimensionUniqueName="[Fact_Employee]" displayFolder="" count="2" memberValueDatatype="130" unbalanced="0"/>
    <cacheHierarchy uniqueName="[Fact_Employee].[PercentSalaryHike]" caption="PercentSalaryHike" attribute="1" defaultMemberUniqueName="[Fact_Employee].[PercentSalaryHike].[All]" allUniqueName="[Fact_Employee].[PercentSalaryHike].[All]" dimensionUniqueName="[Fact_Employee]" displayFolder="" count="2" memberValueDatatype="5" unbalanced="0"/>
    <cacheHierarchy uniqueName="[Fact_Employee].[PerformanceRating]" caption="PerformanceRating" attribute="1" defaultMemberUniqueName="[Fact_Employee].[PerformanceRating].[All]" allUniqueName="[Fact_Employee].[PerformanceRating].[All]" dimensionUniqueName="[Fact_Employee]" displayFolder="" count="2" memberValueDatatype="130" unbalanced="0"/>
    <cacheHierarchy uniqueName="[Fact_Employee].[RelationshipSatisfaction]" caption="RelationshipSatisfaction" attribute="1" defaultMemberUniqueName="[Fact_Employee].[RelationshipSatisfaction].[All]" allUniqueName="[Fact_Employee].[RelationshipSatisfaction].[All]" dimensionUniqueName="[Fact_Employee]" displayFolder="" count="2" memberValueDatatype="130" unbalanced="0"/>
    <cacheHierarchy uniqueName="[Fact_Employee].[StockOptionLevel]" caption="StockOptionLevel" attribute="1" defaultMemberUniqueName="[Fact_Employee].[StockOptionLevel].[All]" allUniqueName="[Fact_Employee].[StockOptionLevel].[All]" dimensionUniqueName="[Fact_Employee]" displayFolder="" count="2" memberValueDatatype="130" unbalanced="0"/>
    <cacheHierarchy uniqueName="[Fact_Employee].[TotalWorkingYears]" caption="TotalWorkingYears" attribute="1" defaultMemberUniqueName="[Fact_Employee].[TotalWorkingYears].[All]" allUniqueName="[Fact_Employee].[TotalWorkingYears].[All]" dimensionUniqueName="[Fact_Employee]" displayFolder="" count="2" memberValueDatatype="20" unbalanced="0"/>
    <cacheHierarchy uniqueName="[Fact_Employee].[TrainingTimesLastYear]" caption="TrainingTimesLastYear" attribute="1" defaultMemberUniqueName="[Fact_Employee].[TrainingTimesLastYear].[All]" allUniqueName="[Fact_Employee].[TrainingTimesLastYear].[All]" dimensionUniqueName="[Fact_Employee]" displayFolder="" count="2" memberValueDatatype="20" unbalanced="0"/>
    <cacheHierarchy uniqueName="[Fact_Employee].[WorkLifeBalance]" caption="WorkLifeBalance" attribute="1" defaultMemberUniqueName="[Fact_Employee].[WorkLifeBalance].[All]" allUniqueName="[Fact_Employee].[WorkLifeBalance].[All]" dimensionUniqueName="[Fact_Employee]" displayFolder="" count="2" memberValueDatatype="130" unbalanced="0"/>
    <cacheHierarchy uniqueName="[Fact_Employee].[YearsAtCompany]" caption="YearsAtCompany" attribute="1" defaultMemberUniqueName="[Fact_Employee].[YearsAtCompany].[All]" allUniqueName="[Fact_Employee].[YearsAtCompany].[All]" dimensionUniqueName="[Fact_Employee]" displayFolder="" count="2" memberValueDatatype="5" unbalanced="0"/>
    <cacheHierarchy uniqueName="[Fact_Employee].[YearsInCurrentRole]" caption="YearsInCurrentRole" attribute="1" defaultMemberUniqueName="[Fact_Employee].[YearsInCurrentRole].[All]" allUniqueName="[Fact_Employee].[YearsInCurrentRole].[All]" dimensionUniqueName="[Fact_Employee]" displayFolder="" count="2" memberValueDatatype="20" unbalanced="0"/>
    <cacheHierarchy uniqueName="[Fact_Employee].[YearsSinceLastPromotion]" caption="YearsSinceLastPromotion" attribute="1" defaultMemberUniqueName="[Fact_Employee].[YearsSinceLastPromotion].[All]" allUniqueName="[Fact_Employee].[YearsSinceLastPromotion].[All]" dimensionUniqueName="[Fact_Employee]" displayFolder="" count="2" memberValueDatatype="20" unbalanced="0"/>
    <cacheHierarchy uniqueName="[Fact_Employee].[YearsWithCurrManager]" caption="YearsWithCurrManager" attribute="1" defaultMemberUniqueName="[Fact_Employee].[YearsWithCurrManager].[All]" allUniqueName="[Fact_Employee].[YearsWithCurrManager].[All]" dimensionUniqueName="[Fact_Employee]" displayFolder="" count="2" memberValueDatatype="20" unbalanced="0"/>
    <cacheHierarchy uniqueName="[Fact_Employee].[JoinDate]" caption="JoinDate" attribute="1" defaultMemberUniqueName="[Fact_Employee].[JoinDate].[All]" allUniqueName="[Fact_Employee].[JoinDate].[All]" dimensionUniqueName="[Fact_Employee]" displayFolder="" count="2" memberValueDatatype="130" unbalanced="0"/>
    <cacheHierarchy uniqueName="[Fact_Employee].[DepartmentID]" caption="DepartmentID" attribute="1" defaultMemberUniqueName="[Fact_Employee].[DepartmentID].[All]" allUniqueName="[Fact_Employee].[DepartmentID].[All]" dimensionUniqueName="[Fact_Employee]" displayFolder="" count="2" memberValueDatatype="20" unbalanced="0"/>
    <cacheHierarchy uniqueName="[Fact_Employee].[EducationFieldID]" caption="EducationFieldID" attribute="1" defaultMemberUniqueName="[Fact_Employee].[EducationFieldID].[All]" allUniqueName="[Fact_Employee].[EducationFieldID].[All]" dimensionUniqueName="[Fact_Employee]" displayFolder="" count="2" memberValueDatatype="20" unbalanced="0"/>
    <cacheHierarchy uniqueName="[Fact_Employee].[JobRoleID]" caption="JobRoleID" attribute="1" defaultMemberUniqueName="[Fact_Employee].[JobRoleID].[All]" allUniqueName="[Fact_Employee].[JobRoleID].[All]" dimensionUniqueName="[Fact_Employee]" displayFolder="" count="2" memberValueDatatype="20" unbalanced="0"/>
    <cacheHierarchy uniqueName="[Measures].[Headcount]" caption="Headcount" measure="1" displayFolder="" measureGroup="Fact_Employee" count="0"/>
    <cacheHierarchy uniqueName="[Measures].[Attrition Count]" caption="Attrition Count" measure="1" displayFolder="" measureGroup="Fact_Employee" count="0"/>
    <cacheHierarchy uniqueName="[Measures].[Attrition Rate]" caption="Attrition Rate" measure="1" displayFolder="" measureGroup="Fact_Employee" count="0" oneField="1">
      <fieldsUsage count="1">
        <fieldUsage x="1"/>
      </fieldsUsage>
    </cacheHierarchy>
    <cacheHierarchy uniqueName="[Measures].[Avg Tenure Leavers]" caption="Avg Tenure Leavers" measure="1" displayFolder="" measureGroup="Fact_Employee" count="0"/>
    <cacheHierarchy uniqueName="[Measures].[Avg Tenure Stayers]" caption="Avg Tenure Stayers" measure="1" displayFolder="" measureGroup="Fact_Employee" count="0"/>
    <cacheHierarchy uniqueName="[Measures].[Avg Income Leavers]" caption="Avg Income Leavers" measure="1" displayFolder="" measureGroup="Fact_Employee" count="0"/>
    <cacheHierarchy uniqueName="[Measures].[Avg Income Stayers]" caption="Avg Income Stayers" measure="1" displayFolder="" measureGroup="Fact_Employee" count="0"/>
    <cacheHierarchy uniqueName="[Measures].[Avg Years Since Promotion Leavers]" caption="Avg Years Since Promotion Leavers" measure="1" displayFolder="" measureGroup="Fact_Employee" count="0"/>
    <cacheHierarchy uniqueName="[Measures].[Avg Years Since Promotion Stayers]" caption="Avg Years Since Promotion Stayers" measure="1" displayFolder="" measureGroup="Fact_Employee" count="0"/>
    <cacheHierarchy uniqueName="[Measures].[Avg Age Leavers]" caption="Avg Age Leavers" measure="1" displayFolder="" measureGroup="Fact_Employee" count="0"/>
    <cacheHierarchy uniqueName="[Measures].[Avg Age Stayers]" caption="Avg Age Stayers" measure="1" displayFolder="" measureGroup="Fact_Employee" count="0"/>
    <cacheHierarchy uniqueName="[Measures].[Avg Salary Hike Leavers]" caption="Avg Salary Hike Leavers" measure="1" displayFolder="" measureGroup="Fact_Employee" count="0"/>
    <cacheHierarchy uniqueName="[Measures].[Avg Salary Hike Stayers]" caption="Avg Salary Hike Stayers" measure="1" displayFolder="" measureGroup="Fact_Employee" count="0"/>
    <cacheHierarchy uniqueName="[Measures].[Avg Total Working Years Leavers]" caption="Avg Total Working Years Leavers" measure="1" displayFolder="" measureGroup="Fact_Employee" count="0"/>
    <cacheHierarchy uniqueName="[Measures].[Avg Total Working Years Stayers]" caption="Avg Total Working Years Stayers" measure="1" displayFolder="" measureGroup="Fact_Employee" count="0"/>
    <cacheHierarchy uniqueName="[Measures].[Avg Years In Current Role Leavers]" caption="Avg Years In Current Role Leavers" measure="1" displayFolder="" measureGroup="Fact_Employee" count="0"/>
    <cacheHierarchy uniqueName="[Measures].[Avg Years In Current Role Stayers]" caption="Avg Years In Current Role Stayers" measure="1" displayFolder="" measureGroup="Fact_Employee" count="0"/>
    <cacheHierarchy uniqueName="[Measures].[Avg Job Satisfaction Score]" caption="Avg Job Satisfaction Score" measure="1" displayFolder="" measureGroup="Fact_Employee" count="0"/>
    <cacheHierarchy uniqueName="[Measures].[Avg Work Life Balance Score]" caption="Avg Work Life Balance Score" measure="1" displayFolder="" measureGroup="Fact_Employee" count="0"/>
    <cacheHierarchy uniqueName="[Measures].[Avg Environment Satisfaction Score]" caption="Avg Environment Satisfaction Score" measure="1" displayFolder="" measureGroup="Fact_Employee" count="0"/>
    <cacheHierarchy uniqueName="[Measures].[Avg Job Involvement Score]" caption="Avg Job Involvement Score" measure="1" displayFolder="" measureGroup="Fact_Employee" count="0"/>
    <cacheHierarchy uniqueName="[Measures].[Avg Job Satisfaction Leavers]" caption="Avg Job Satisfaction Leavers" measure="1" displayFolder="" measureGroup="Fact_Employee" count="0"/>
    <cacheHierarchy uniqueName="[Measures].[Avg Job Satisfaction Stayers]" caption="Avg Job Satisfaction Stayers" measure="1" displayFolder="" measureGroup="Fact_Employee" count="0"/>
    <cacheHierarchy uniqueName="[Measures].[Avg Work Life Balance Leavers]" caption="Avg Work Life Balance Leavers" measure="1" displayFolder="" measureGroup="Fact_Employee" count="0"/>
    <cacheHierarchy uniqueName="[Measures].[Avg Work Life Balance Stayers]" caption="Avg Work Life Balance Stayers" measure="1" displayFolder="" measureGroup="Fact_Employee" count="0"/>
    <cacheHierarchy uniqueName="[Measures].[Avg Environment Satisfaction Leavers]" caption="Avg Environment Satisfaction Leavers" measure="1" displayFolder="" measureGroup="Fact_Employee" count="0"/>
    <cacheHierarchy uniqueName="[Measures].[Avg Environment Satisfaction Stayers]" caption="Avg Environment Satisfaction Stayers" measure="1" displayFolder="" measureGroup="Fact_Employee" count="0"/>
    <cacheHierarchy uniqueName="[Measures].[Avg Job Involvement Leavers]" caption="Avg Job Involvement Leavers" measure="1" displayFolder="" measureGroup="Fact_Employee" count="0"/>
    <cacheHierarchy uniqueName="[Measures].[Avg Job Involvement Stayers]" caption="Avg Job Involvement Stayers" measure="1" displayFolder="" measureGroup="Fact_Employee" count="0"/>
    <cacheHierarchy uniqueName="[Measures].[Overtime Rate Leavers]" caption="Overtime Rate Leavers" measure="1" displayFolder="" measureGroup="Fact_Employee" count="0"/>
    <cacheHierarchy uniqueName="[Measures].[Overtime Rate Stayers]" caption="Overtime Rate Stayers" measure="1" displayFolder="" measureGroup="Fact_Employee" count="0"/>
    <cacheHierarchy uniqueName="[Measures].[Avg Distance Leavers]" caption="Avg Distance Leavers" measure="1" displayFolder="" measureGroup="Fact_Employee" count="0"/>
    <cacheHierarchy uniqueName="[Measures].[Avg Distance Stayers]" caption="Avg Distance Stayers" measure="1" displayFolder="" measureGroup="Fact_Employee" count="0"/>
    <cacheHierarchy uniqueName="[Measures].[__XL_Count Fact_Employee]" caption="__XL_Count Fact_Employee" measure="1" displayFolder="" measureGroup="Fact_Employee" count="0" hidden="1"/>
    <cacheHierarchy uniqueName="[Measures].[__XL_Count Dim_Department]" caption="__XL_Count Dim_Department" measure="1" displayFolder="" measureGroup="Dim_Department" count="0" hidden="1"/>
    <cacheHierarchy uniqueName="[Measures].[__XL_Count Dim_JobRole]" caption="__XL_Count Dim_JobRole" measure="1" displayFolder="" measureGroup="Dim_JobRole" count="0" hidden="1"/>
    <cacheHierarchy uniqueName="[Measures].[__XL_Count Dim_EducationField]" caption="__XL_Count Dim_EducationField" measure="1" displayFolder="" measureGroup="Dim_EducationField" count="0" hidden="1"/>
    <cacheHierarchy uniqueName="[Measures].[__No measures defined]" caption="__No measures defined" measure="1" displayFolder="" count="0" hidden="1"/>
    <cacheHierarchy uniqueName="[Measures].[Count of JobRole]" caption="Count of JobRole" measure="1" displayFolder="" measureGroup="Dim_JobRole" count="0" hidden="1">
      <extLst>
        <ext xmlns:x15="http://schemas.microsoft.com/office/spreadsheetml/2010/11/main" uri="{B97F6D7D-B522-45F9-BDA1-12C45D357490}">
          <x15:cacheHierarchy aggregatedColumn="5"/>
        </ext>
      </extLst>
    </cacheHierarchy>
  </cacheHierarchies>
  <kpis count="0"/>
  <dimensions count="5">
    <dimension name="Dim_Department" uniqueName="[Dim_Department]" caption="Dim_Department"/>
    <dimension name="Dim_EducationField" uniqueName="[Dim_EducationField]" caption="Dim_EducationField"/>
    <dimension name="Dim_JobRole" uniqueName="[Dim_JobRole]" caption="Dim_JobRole"/>
    <dimension name="Fact_Employee" uniqueName="[Fact_Employee]" caption="Fact_Employee"/>
    <dimension measure="1" name="Measures" uniqueName="[Measures]" caption="Measures"/>
  </dimensions>
  <measureGroups count="4">
    <measureGroup name="Dim_Department" caption="Dim_Department"/>
    <measureGroup name="Dim_EducationField" caption="Dim_EducationField"/>
    <measureGroup name="Dim_JobRole" caption="Dim_JobRole"/>
    <measureGroup name="Fact_Employee" caption="Fact_Employe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pivotCacheId="26718777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 10" refreshedDate="46308.935026504631" backgroundQuery="1" createdVersion="8" refreshedVersion="8" minRefreshableVersion="3" recordCount="0" supportSubquery="1" supportAdvancedDrill="1" xr:uid="{830031A3-4AF7-4E4C-9096-1A5501D91DDA}">
  <cacheSource type="external" connectionId="6">
    <extLst>
      <ext xmlns:x14="http://schemas.microsoft.com/office/spreadsheetml/2009/9/main" uri="{F057638F-6D5F-4e77-A914-E7F072B9BCA8}">
        <x14:sourceConnection name="ThisWorkbookDataModel"/>
      </ext>
    </extLst>
  </cacheSource>
  <cacheFields count="3">
    <cacheField name="[Dim_JobRole].[JobRole].[JobRole]" caption="JobRole" numFmtId="0" hierarchy="5" level="1">
      <sharedItems count="9">
        <s v="Healthcare Representative"/>
        <s v="Human Resources"/>
        <s v="Laboratory Technician"/>
        <s v="Manager"/>
        <s v="Manufacturing Director"/>
        <s v="Research Director"/>
        <s v="Research Scientist"/>
        <s v="Sales Executive"/>
        <s v="Sales Representative"/>
      </sharedItems>
    </cacheField>
    <cacheField name="[Measures].[Attrition Rate]" caption="Attrition Rate" numFmtId="0" hierarchy="41" level="32767"/>
    <cacheField name="[Fact_Employee].[MaritalStatus].[MaritalStatus]" caption="MaritalStatus" numFmtId="0" hierarchy="19" level="1">
      <sharedItems containsSemiMixedTypes="0" containsNonDate="0" containsString="0"/>
    </cacheField>
  </cacheFields>
  <cacheHierarchies count="78">
    <cacheHierarchy uniqueName="[Dim_Department].[DepartmentID]" caption="DepartmentID" attribute="1" defaultMemberUniqueName="[Dim_Department].[DepartmentID].[All]" allUniqueName="[Dim_Department].[DepartmentID].[All]" dimensionUniqueName="[Dim_Department]" displayFolder="" count="0" memberValueDatatype="20" unbalanced="0"/>
    <cacheHierarchy uniqueName="[Dim_Department].[Department]" caption="Department" attribute="1" defaultMemberUniqueName="[Dim_Department].[Department].[All]" allUniqueName="[Dim_Department].[Department].[All]" dimensionUniqueName="[Dim_Department]" displayFolder="" count="2" memberValueDatatype="130" unbalanced="0"/>
    <cacheHierarchy uniqueName="[Dim_EducationField].[EducationFieldID]" caption="EducationFieldID" attribute="1" defaultMemberUniqueName="[Dim_EducationField].[EducationFieldID].[All]" allUniqueName="[Dim_EducationField].[EducationFieldID].[All]" dimensionUniqueName="[Dim_EducationField]" displayFolder="" count="0" memberValueDatatype="20" unbalanced="0"/>
    <cacheHierarchy uniqueName="[Dim_EducationField].[EducationField]" caption="EducationField" attribute="1" defaultMemberUniqueName="[Dim_EducationField].[EducationField].[All]" allUniqueName="[Dim_EducationField].[EducationField].[All]" dimensionUniqueName="[Dim_EducationField]" displayFolder="" count="0" memberValueDatatype="130" unbalanced="0"/>
    <cacheHierarchy uniqueName="[Dim_JobRole].[JobRoleID]" caption="JobRoleID" attribute="1" defaultMemberUniqueName="[Dim_JobRole].[JobRoleID].[All]" allUniqueName="[Dim_JobRole].[JobRoleID].[All]" dimensionUniqueName="[Dim_JobRole]" displayFolder="" count="0" memberValueDatatype="20" unbalanced="0"/>
    <cacheHierarchy uniqueName="[Dim_JobRole].[JobRole]" caption="JobRole" attribute="1" defaultMemberUniqueName="[Dim_JobRole].[JobRole].[All]" allUniqueName="[Dim_JobRole].[JobRole].[All]" dimensionUniqueName="[Dim_JobRole]" displayFolder="" count="2" memberValueDatatype="130" unbalanced="0">
      <fieldsUsage count="2">
        <fieldUsage x="-1"/>
        <fieldUsage x="0"/>
      </fieldsUsage>
    </cacheHierarchy>
    <cacheHierarchy uniqueName="[Fact_Employee].[Age]" caption="Age" attribute="1" defaultMemberUniqueName="[Fact_Employee].[Age].[All]" allUniqueName="[Fact_Employee].[Age].[All]" dimensionUniqueName="[Fact_Employee]" displayFolder="" count="0" memberValueDatatype="20" unbalanced="0"/>
    <cacheHierarchy uniqueName="[Fact_Employee].[Attrition]" caption="Attrition" attribute="1" defaultMemberUniqueName="[Fact_Employee].[Attrition].[All]" allUniqueName="[Fact_Employee].[Attrition].[All]" dimensionUniqueName="[Fact_Employee]" displayFolder="" count="0" memberValueDatatype="130" unbalanced="0"/>
    <cacheHierarchy uniqueName="[Fact_Employee].[BusinessTravel]" caption="BusinessTravel" attribute="1" defaultMemberUniqueName="[Fact_Employee].[BusinessTravel].[All]" allUniqueName="[Fact_Employee].[BusinessTravel].[All]" dimensionUniqueName="[Fact_Employee]" displayFolder="" count="0" memberValueDatatype="130" unbalanced="0"/>
    <cacheHierarchy uniqueName="[Fact_Employee].[DailyRate]" caption="DailyRate" attribute="1" defaultMemberUniqueName="[Fact_Employee].[DailyRate].[All]" allUniqueName="[Fact_Employee].[DailyRate].[All]" dimensionUniqueName="[Fact_Employee]" displayFolder="" count="0" memberValueDatatype="20" unbalanced="0"/>
    <cacheHierarchy uniqueName="[Fact_Employee].[DistanceFromHome]" caption="DistanceFromHome" attribute="1" defaultMemberUniqueName="[Fact_Employee].[DistanceFromHome].[All]" allUniqueName="[Fact_Employee].[DistanceFromHome].[All]" dimensionUniqueName="[Fact_Employee]" displayFolder="" count="0" memberValueDatatype="5" unbalanced="0"/>
    <cacheHierarchy uniqueName="[Fact_Employee].[Education]" caption="Education" attribute="1" defaultMemberUniqueName="[Fact_Employee].[Education].[All]" allUniqueName="[Fact_Employee].[Education].[All]" dimensionUniqueName="[Fact_Employee]" displayFolder="" count="0" memberValueDatatype="130" unbalanced="0"/>
    <cacheHierarchy uniqueName="[Fact_Employee].[EmployeeNumber]" caption="EmployeeNumber" attribute="1" defaultMemberUniqueName="[Fact_Employee].[EmployeeNumber].[All]" allUniqueName="[Fact_Employee].[EmployeeNumber].[All]" dimensionUniqueName="[Fact_Employee]" displayFolder="" count="0" memberValueDatatype="130" unbalanced="0"/>
    <cacheHierarchy uniqueName="[Fact_Employee].[EnvironmentSatisfaction]" caption="EnvironmentSatisfaction" attribute="1" defaultMemberUniqueName="[Fact_Employee].[EnvironmentSatisfaction].[All]" allUniqueName="[Fact_Employee].[EnvironmentSatisfaction].[All]" dimensionUniqueName="[Fact_Employee]" displayFolder="" count="0" memberValueDatatype="130" unbalanced="0"/>
    <cacheHierarchy uniqueName="[Fact_Employee].[Gender]" caption="Gender" attribute="1" defaultMemberUniqueName="[Fact_Employee].[Gender].[All]" allUniqueName="[Fact_Employee].[Gender].[All]" dimensionUniqueName="[Fact_Employee]" displayFolder="" count="2" memberValueDatatype="130" unbalanced="0"/>
    <cacheHierarchy uniqueName="[Fact_Employee].[HourlyRate]" caption="HourlyRate" attribute="1" defaultMemberUniqueName="[Fact_Employee].[HourlyRate].[All]" allUniqueName="[Fact_Employee].[HourlyRate].[All]" dimensionUniqueName="[Fact_Employee]" displayFolder="" count="0" memberValueDatatype="20" unbalanced="0"/>
    <cacheHierarchy uniqueName="[Fact_Employee].[JobInvolvement]" caption="JobInvolvement" attribute="1" defaultMemberUniqueName="[Fact_Employee].[JobInvolvement].[All]" allUniqueName="[Fact_Employee].[JobInvolvement].[All]" dimensionUniqueName="[Fact_Employee]" displayFolder="" count="0" memberValueDatatype="130" unbalanced="0"/>
    <cacheHierarchy uniqueName="[Fact_Employee].[JobLevel]" caption="JobLevel" attribute="1" defaultMemberUniqueName="[Fact_Employee].[JobLevel].[All]" allUniqueName="[Fact_Employee].[JobLevel].[All]" dimensionUniqueName="[Fact_Employee]" displayFolder="" count="0" memberValueDatatype="130" unbalanced="0"/>
    <cacheHierarchy uniqueName="[Fact_Employee].[JobSatisfaction]" caption="JobSatisfaction" attribute="1" defaultMemberUniqueName="[Fact_Employee].[JobSatisfaction].[All]" allUniqueName="[Fact_Employee].[JobSatisfaction].[All]" dimensionUniqueName="[Fact_Employee]" displayFolder="" count="0" memberValueDatatype="130" unbalanced="0"/>
    <cacheHierarchy uniqueName="[Fact_Employee].[MaritalStatus]" caption="MaritalStatus" attribute="1" defaultMemberUniqueName="[Fact_Employee].[MaritalStatus].[All]" allUniqueName="[Fact_Employee].[MaritalStatus].[All]" dimensionUniqueName="[Fact_Employee]" displayFolder="" count="2" memberValueDatatype="130" unbalanced="0">
      <fieldsUsage count="2">
        <fieldUsage x="-1"/>
        <fieldUsage x="2"/>
      </fieldsUsage>
    </cacheHierarchy>
    <cacheHierarchy uniqueName="[Fact_Employee].[MonthlyIncome]" caption="MonthlyIncome" attribute="1" defaultMemberUniqueName="[Fact_Employee].[MonthlyIncome].[All]" allUniqueName="[Fact_Employee].[MonthlyIncome].[All]" dimensionUniqueName="[Fact_Employee]" displayFolder="" count="0" memberValueDatatype="20" unbalanced="0"/>
    <cacheHierarchy uniqueName="[Fact_Employee].[MonthlyRate]" caption="MonthlyRate" attribute="1" defaultMemberUniqueName="[Fact_Employee].[MonthlyRate].[All]" allUniqueName="[Fact_Employee].[MonthlyRate].[All]" dimensionUniqueName="[Fact_Employee]" displayFolder="" count="0" memberValueDatatype="20" unbalanced="0"/>
    <cacheHierarchy uniqueName="[Fact_Employee].[NumCompaniesWorked]" caption="NumCompaniesWorked" attribute="1" defaultMemberUniqueName="[Fact_Employee].[NumCompaniesWorked].[All]" allUniqueName="[Fact_Employee].[NumCompaniesWorked].[All]" dimensionUniqueName="[Fact_Employee]" displayFolder="" count="0" memberValueDatatype="20" unbalanced="0"/>
    <cacheHierarchy uniqueName="[Fact_Employee].[OverTime]" caption="OverTime" attribute="1" defaultMemberUniqueName="[Fact_Employee].[OverTime].[All]" allUniqueName="[Fact_Employee].[OverTime].[All]" dimensionUniqueName="[Fact_Employee]" displayFolder="" count="0" memberValueDatatype="130" unbalanced="0"/>
    <cacheHierarchy uniqueName="[Fact_Employee].[PercentSalaryHike]" caption="PercentSalaryHike" attribute="1" defaultMemberUniqueName="[Fact_Employee].[PercentSalaryHike].[All]" allUniqueName="[Fact_Employee].[PercentSalaryHike].[All]" dimensionUniqueName="[Fact_Employee]" displayFolder="" count="0" memberValueDatatype="5" unbalanced="0"/>
    <cacheHierarchy uniqueName="[Fact_Employee].[PerformanceRating]" caption="PerformanceRating" attribute="1" defaultMemberUniqueName="[Fact_Employee].[PerformanceRating].[All]" allUniqueName="[Fact_Employee].[PerformanceRating].[All]" dimensionUniqueName="[Fact_Employee]" displayFolder="" count="0" memberValueDatatype="130" unbalanced="0"/>
    <cacheHierarchy uniqueName="[Fact_Employee].[RelationshipSatisfaction]" caption="RelationshipSatisfaction" attribute="1" defaultMemberUniqueName="[Fact_Employee].[RelationshipSatisfaction].[All]" allUniqueName="[Fact_Employee].[RelationshipSatisfaction].[All]" dimensionUniqueName="[Fact_Employee]" displayFolder="" count="0" memberValueDatatype="130" unbalanced="0"/>
    <cacheHierarchy uniqueName="[Fact_Employee].[StockOptionLevel]" caption="StockOptionLevel" attribute="1" defaultMemberUniqueName="[Fact_Employee].[StockOptionLevel].[All]" allUniqueName="[Fact_Employee].[StockOptionLevel].[All]" dimensionUniqueName="[Fact_Employee]" displayFolder="" count="0" memberValueDatatype="130" unbalanced="0"/>
    <cacheHierarchy uniqueName="[Fact_Employee].[TotalWorkingYears]" caption="TotalWorkingYears" attribute="1" defaultMemberUniqueName="[Fact_Employee].[TotalWorkingYears].[All]" allUniqueName="[Fact_Employee].[TotalWorkingYears].[All]" dimensionUniqueName="[Fact_Employee]" displayFolder="" count="0" memberValueDatatype="20" unbalanced="0"/>
    <cacheHierarchy uniqueName="[Fact_Employee].[TrainingTimesLastYear]" caption="TrainingTimesLastYear" attribute="1" defaultMemberUniqueName="[Fact_Employee].[TrainingTimesLastYear].[All]" allUniqueName="[Fact_Employee].[TrainingTimesLastYear].[All]" dimensionUniqueName="[Fact_Employee]" displayFolder="" count="0" memberValueDatatype="20" unbalanced="0"/>
    <cacheHierarchy uniqueName="[Fact_Employee].[WorkLifeBalance]" caption="WorkLifeBalance" attribute="1" defaultMemberUniqueName="[Fact_Employee].[WorkLifeBalance].[All]" allUniqueName="[Fact_Employee].[WorkLifeBalance].[All]" dimensionUniqueName="[Fact_Employee]" displayFolder="" count="0" memberValueDatatype="130" unbalanced="0"/>
    <cacheHierarchy uniqueName="[Fact_Employee].[YearsAtCompany]" caption="YearsAtCompany" attribute="1" defaultMemberUniqueName="[Fact_Employee].[YearsAtCompany].[All]" allUniqueName="[Fact_Employee].[YearsAtCompany].[All]" dimensionUniqueName="[Fact_Employee]" displayFolder="" count="0" memberValueDatatype="5" unbalanced="0"/>
    <cacheHierarchy uniqueName="[Fact_Employee].[YearsInCurrentRole]" caption="YearsInCurrentRole" attribute="1" defaultMemberUniqueName="[Fact_Employee].[YearsInCurrentRole].[All]" allUniqueName="[Fact_Employee].[YearsInCurrentRole].[All]" dimensionUniqueName="[Fact_Employee]" displayFolder="" count="0" memberValueDatatype="20" unbalanced="0"/>
    <cacheHierarchy uniqueName="[Fact_Employee].[YearsSinceLastPromotion]" caption="YearsSinceLastPromotion" attribute="1" defaultMemberUniqueName="[Fact_Employee].[YearsSinceLastPromotion].[All]" allUniqueName="[Fact_Employee].[YearsSinceLastPromotion].[All]" dimensionUniqueName="[Fact_Employee]" displayFolder="" count="0" memberValueDatatype="20" unbalanced="0"/>
    <cacheHierarchy uniqueName="[Fact_Employee].[YearsWithCurrManager]" caption="YearsWithCurrManager" attribute="1" defaultMemberUniqueName="[Fact_Employee].[YearsWithCurrManager].[All]" allUniqueName="[Fact_Employee].[YearsWithCurrManager].[All]" dimensionUniqueName="[Fact_Employee]" displayFolder="" count="0" memberValueDatatype="20" unbalanced="0"/>
    <cacheHierarchy uniqueName="[Fact_Employee].[JoinDate]" caption="JoinDate" attribute="1" defaultMemberUniqueName="[Fact_Employee].[JoinDate].[All]" allUniqueName="[Fact_Employee].[JoinDate].[All]" dimensionUniqueName="[Fact_Employee]" displayFolder="" count="0" memberValueDatatype="130" unbalanced="0"/>
    <cacheHierarchy uniqueName="[Fact_Employee].[DepartmentID]" caption="DepartmentID" attribute="1" defaultMemberUniqueName="[Fact_Employee].[DepartmentID].[All]" allUniqueName="[Fact_Employee].[DepartmentID].[All]" dimensionUniqueName="[Fact_Employee]" displayFolder="" count="0" memberValueDatatype="20" unbalanced="0"/>
    <cacheHierarchy uniqueName="[Fact_Employee].[EducationFieldID]" caption="EducationFieldID" attribute="1" defaultMemberUniqueName="[Fact_Employee].[EducationFieldID].[All]" allUniqueName="[Fact_Employee].[EducationFieldID].[All]" dimensionUniqueName="[Fact_Employee]" displayFolder="" count="0" memberValueDatatype="20" unbalanced="0"/>
    <cacheHierarchy uniqueName="[Fact_Employee].[JobRoleID]" caption="JobRoleID" attribute="1" defaultMemberUniqueName="[Fact_Employee].[JobRoleID].[All]" allUniqueName="[Fact_Employee].[JobRoleID].[All]" dimensionUniqueName="[Fact_Employee]" displayFolder="" count="0" memberValueDatatype="20" unbalanced="0"/>
    <cacheHierarchy uniqueName="[Measures].[Headcount]" caption="Headcount" measure="1" displayFolder="" measureGroup="Fact_Employee" count="0"/>
    <cacheHierarchy uniqueName="[Measures].[Attrition Count]" caption="Attrition Count" measure="1" displayFolder="" measureGroup="Fact_Employee" count="0"/>
    <cacheHierarchy uniqueName="[Measures].[Attrition Rate]" caption="Attrition Rate" measure="1" displayFolder="" measureGroup="Fact_Employee" count="0" oneField="1">
      <fieldsUsage count="1">
        <fieldUsage x="1"/>
      </fieldsUsage>
    </cacheHierarchy>
    <cacheHierarchy uniqueName="[Measures].[Avg Tenure Leavers]" caption="Avg Tenure Leavers" measure="1" displayFolder="" measureGroup="Fact_Employee" count="0"/>
    <cacheHierarchy uniqueName="[Measures].[Avg Tenure Stayers]" caption="Avg Tenure Stayers" measure="1" displayFolder="" measureGroup="Fact_Employee" count="0"/>
    <cacheHierarchy uniqueName="[Measures].[Avg Income Leavers]" caption="Avg Income Leavers" measure="1" displayFolder="" measureGroup="Fact_Employee" count="0"/>
    <cacheHierarchy uniqueName="[Measures].[Avg Income Stayers]" caption="Avg Income Stayers" measure="1" displayFolder="" measureGroup="Fact_Employee" count="0"/>
    <cacheHierarchy uniqueName="[Measures].[Avg Years Since Promotion Leavers]" caption="Avg Years Since Promotion Leavers" measure="1" displayFolder="" measureGroup="Fact_Employee" count="0"/>
    <cacheHierarchy uniqueName="[Measures].[Avg Years Since Promotion Stayers]" caption="Avg Years Since Promotion Stayers" measure="1" displayFolder="" measureGroup="Fact_Employee" count="0"/>
    <cacheHierarchy uniqueName="[Measures].[Avg Age Leavers]" caption="Avg Age Leavers" measure="1" displayFolder="" measureGroup="Fact_Employee" count="0"/>
    <cacheHierarchy uniqueName="[Measures].[Avg Age Stayers]" caption="Avg Age Stayers" measure="1" displayFolder="" measureGroup="Fact_Employee" count="0"/>
    <cacheHierarchy uniqueName="[Measures].[Avg Salary Hike Leavers]" caption="Avg Salary Hike Leavers" measure="1" displayFolder="" measureGroup="Fact_Employee" count="0"/>
    <cacheHierarchy uniqueName="[Measures].[Avg Salary Hike Stayers]" caption="Avg Salary Hike Stayers" measure="1" displayFolder="" measureGroup="Fact_Employee" count="0"/>
    <cacheHierarchy uniqueName="[Measures].[Avg Total Working Years Leavers]" caption="Avg Total Working Years Leavers" measure="1" displayFolder="" measureGroup="Fact_Employee" count="0"/>
    <cacheHierarchy uniqueName="[Measures].[Avg Total Working Years Stayers]" caption="Avg Total Working Years Stayers" measure="1" displayFolder="" measureGroup="Fact_Employee" count="0"/>
    <cacheHierarchy uniqueName="[Measures].[Avg Years In Current Role Leavers]" caption="Avg Years In Current Role Leavers" measure="1" displayFolder="" measureGroup="Fact_Employee" count="0"/>
    <cacheHierarchy uniqueName="[Measures].[Avg Years In Current Role Stayers]" caption="Avg Years In Current Role Stayers" measure="1" displayFolder="" measureGroup="Fact_Employee" count="0"/>
    <cacheHierarchy uniqueName="[Measures].[Avg Job Satisfaction Score]" caption="Avg Job Satisfaction Score" measure="1" displayFolder="" measureGroup="Fact_Employee" count="0"/>
    <cacheHierarchy uniqueName="[Measures].[Avg Work Life Balance Score]" caption="Avg Work Life Balance Score" measure="1" displayFolder="" measureGroup="Fact_Employee" count="0"/>
    <cacheHierarchy uniqueName="[Measures].[Avg Environment Satisfaction Score]" caption="Avg Environment Satisfaction Score" measure="1" displayFolder="" measureGroup="Fact_Employee" count="0"/>
    <cacheHierarchy uniqueName="[Measures].[Avg Job Involvement Score]" caption="Avg Job Involvement Score" measure="1" displayFolder="" measureGroup="Fact_Employee" count="0"/>
    <cacheHierarchy uniqueName="[Measures].[Avg Job Satisfaction Leavers]" caption="Avg Job Satisfaction Leavers" measure="1" displayFolder="" measureGroup="Fact_Employee" count="0"/>
    <cacheHierarchy uniqueName="[Measures].[Avg Job Satisfaction Stayers]" caption="Avg Job Satisfaction Stayers" measure="1" displayFolder="" measureGroup="Fact_Employee" count="0"/>
    <cacheHierarchy uniqueName="[Measures].[Avg Work Life Balance Leavers]" caption="Avg Work Life Balance Leavers" measure="1" displayFolder="" measureGroup="Fact_Employee" count="0"/>
    <cacheHierarchy uniqueName="[Measures].[Avg Work Life Balance Stayers]" caption="Avg Work Life Balance Stayers" measure="1" displayFolder="" measureGroup="Fact_Employee" count="0"/>
    <cacheHierarchy uniqueName="[Measures].[Avg Environment Satisfaction Leavers]" caption="Avg Environment Satisfaction Leavers" measure="1" displayFolder="" measureGroup="Fact_Employee" count="0"/>
    <cacheHierarchy uniqueName="[Measures].[Avg Environment Satisfaction Stayers]" caption="Avg Environment Satisfaction Stayers" measure="1" displayFolder="" measureGroup="Fact_Employee" count="0"/>
    <cacheHierarchy uniqueName="[Measures].[Avg Job Involvement Leavers]" caption="Avg Job Involvement Leavers" measure="1" displayFolder="" measureGroup="Fact_Employee" count="0"/>
    <cacheHierarchy uniqueName="[Measures].[Avg Job Involvement Stayers]" caption="Avg Job Involvement Stayers" measure="1" displayFolder="" measureGroup="Fact_Employee" count="0"/>
    <cacheHierarchy uniqueName="[Measures].[Overtime Rate Leavers]" caption="Overtime Rate Leavers" measure="1" displayFolder="" measureGroup="Fact_Employee" count="0"/>
    <cacheHierarchy uniqueName="[Measures].[Overtime Rate Stayers]" caption="Overtime Rate Stayers" measure="1" displayFolder="" measureGroup="Fact_Employee" count="0"/>
    <cacheHierarchy uniqueName="[Measures].[Avg Distance Leavers]" caption="Avg Distance Leavers" measure="1" displayFolder="" measureGroup="Fact_Employee" count="0"/>
    <cacheHierarchy uniqueName="[Measures].[Avg Distance Stayers]" caption="Avg Distance Stayers" measure="1" displayFolder="" measureGroup="Fact_Employee" count="0"/>
    <cacheHierarchy uniqueName="[Measures].[__XL_Count Fact_Employee]" caption="__XL_Count Fact_Employee" measure="1" displayFolder="" measureGroup="Fact_Employee" count="0" hidden="1"/>
    <cacheHierarchy uniqueName="[Measures].[__XL_Count Dim_Department]" caption="__XL_Count Dim_Department" measure="1" displayFolder="" measureGroup="Dim_Department" count="0" hidden="1"/>
    <cacheHierarchy uniqueName="[Measures].[__XL_Count Dim_JobRole]" caption="__XL_Count Dim_JobRole" measure="1" displayFolder="" measureGroup="Dim_JobRole" count="0" hidden="1"/>
    <cacheHierarchy uniqueName="[Measures].[__XL_Count Dim_EducationField]" caption="__XL_Count Dim_EducationField" measure="1" displayFolder="" measureGroup="Dim_EducationField" count="0" hidden="1"/>
    <cacheHierarchy uniqueName="[Measures].[__No measures defined]" caption="__No measures defined" measure="1" displayFolder="" count="0" hidden="1"/>
    <cacheHierarchy uniqueName="[Measures].[Count of JobRole]" caption="Count of JobRole" measure="1" displayFolder="" measureGroup="Dim_JobRole" count="0" hidden="1">
      <extLst>
        <ext xmlns:x15="http://schemas.microsoft.com/office/spreadsheetml/2010/11/main" uri="{B97F6D7D-B522-45F9-BDA1-12C45D357490}">
          <x15:cacheHierarchy aggregatedColumn="5"/>
        </ext>
      </extLst>
    </cacheHierarchy>
  </cacheHierarchies>
  <kpis count="0"/>
  <dimensions count="5">
    <dimension name="Dim_Department" uniqueName="[Dim_Department]" caption="Dim_Department"/>
    <dimension name="Dim_EducationField" uniqueName="[Dim_EducationField]" caption="Dim_EducationField"/>
    <dimension name="Dim_JobRole" uniqueName="[Dim_JobRole]" caption="Dim_JobRole"/>
    <dimension name="Fact_Employee" uniqueName="[Fact_Employee]" caption="Fact_Employee"/>
    <dimension measure="1" name="Measures" uniqueName="[Measures]" caption="Measures"/>
  </dimensions>
  <measureGroups count="4">
    <measureGroup name="Dim_Department" caption="Dim_Department"/>
    <measureGroup name="Dim_EducationField" caption="Dim_EducationField"/>
    <measureGroup name="Dim_JobRole" caption="Dim_JobRole"/>
    <measureGroup name="Fact_Employee" caption="Fact_Employe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pivotCacheId="94474139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 10" refreshedDate="46308.935026851854" backgroundQuery="1" createdVersion="8" refreshedVersion="8" minRefreshableVersion="3" recordCount="0" supportSubquery="1" supportAdvancedDrill="1" xr:uid="{3498EC12-E5FE-4553-82BD-C280CBB11E96}">
  <cacheSource type="external" connectionId="6">
    <extLst>
      <ext xmlns:x14="http://schemas.microsoft.com/office/spreadsheetml/2009/9/main" uri="{F057638F-6D5F-4e77-A914-E7F072B9BCA8}">
        <x14:sourceConnection name="ThisWorkbookDataModel"/>
      </ext>
    </extLst>
  </cacheSource>
  <cacheFields count="3">
    <cacheField name="[Dim_Department].[Department].[Department]" caption="Department" numFmtId="0" hierarchy="1" level="1">
      <sharedItems count="3">
        <s v="Human Resources"/>
        <s v="Research &amp; Development"/>
        <s v="Sales"/>
      </sharedItems>
    </cacheField>
    <cacheField name="[Measures].[Attrition Rate]" caption="Attrition Rate" numFmtId="0" hierarchy="41" level="32767"/>
    <cacheField name="[Fact_Employee].[MaritalStatus].[MaritalStatus]" caption="MaritalStatus" numFmtId="0" hierarchy="19" level="1">
      <sharedItems count="3">
        <s v="Divorced"/>
        <s v="Married"/>
        <s v="Single"/>
      </sharedItems>
    </cacheField>
  </cacheFields>
  <cacheHierarchies count="78">
    <cacheHierarchy uniqueName="[Dim_Department].[DepartmentID]" caption="DepartmentID" attribute="1" defaultMemberUniqueName="[Dim_Department].[DepartmentID].[All]" allUniqueName="[Dim_Department].[DepartmentID].[All]" dimensionUniqueName="[Dim_Department]" displayFolder="" count="0" memberValueDatatype="20" unbalanced="0"/>
    <cacheHierarchy uniqueName="[Dim_Department].[Department]" caption="Department" attribute="1" defaultMemberUniqueName="[Dim_Department].[Department].[All]" allUniqueName="[Dim_Department].[Department].[All]" dimensionUniqueName="[Dim_Department]" displayFolder="" count="2" memberValueDatatype="130" unbalanced="0">
      <fieldsUsage count="2">
        <fieldUsage x="-1"/>
        <fieldUsage x="0"/>
      </fieldsUsage>
    </cacheHierarchy>
    <cacheHierarchy uniqueName="[Dim_EducationField].[EducationFieldID]" caption="EducationFieldID" attribute="1" defaultMemberUniqueName="[Dim_EducationField].[EducationFieldID].[All]" allUniqueName="[Dim_EducationField].[EducationFieldID].[All]" dimensionUniqueName="[Dim_EducationField]" displayFolder="" count="0" memberValueDatatype="20" unbalanced="0"/>
    <cacheHierarchy uniqueName="[Dim_EducationField].[EducationField]" caption="EducationField" attribute="1" defaultMemberUniqueName="[Dim_EducationField].[EducationField].[All]" allUniqueName="[Dim_EducationField].[EducationField].[All]" dimensionUniqueName="[Dim_EducationField]" displayFolder="" count="0" memberValueDatatype="130" unbalanced="0"/>
    <cacheHierarchy uniqueName="[Dim_JobRole].[JobRoleID]" caption="JobRoleID" attribute="1" defaultMemberUniqueName="[Dim_JobRole].[JobRoleID].[All]" allUniqueName="[Dim_JobRole].[JobRoleID].[All]" dimensionUniqueName="[Dim_JobRole]" displayFolder="" count="0" memberValueDatatype="20" unbalanced="0"/>
    <cacheHierarchy uniqueName="[Dim_JobRole].[JobRole]" caption="JobRole" attribute="1" defaultMemberUniqueName="[Dim_JobRole].[JobRole].[All]" allUniqueName="[Dim_JobRole].[JobRole].[All]" dimensionUniqueName="[Dim_JobRole]" displayFolder="" count="2" memberValueDatatype="130" unbalanced="0"/>
    <cacheHierarchy uniqueName="[Fact_Employee].[Age]" caption="Age" attribute="1" defaultMemberUniqueName="[Fact_Employee].[Age].[All]" allUniqueName="[Fact_Employee].[Age].[All]" dimensionUniqueName="[Fact_Employee]" displayFolder="" count="0" memberValueDatatype="20" unbalanced="0"/>
    <cacheHierarchy uniqueName="[Fact_Employee].[Attrition]" caption="Attrition" attribute="1" defaultMemberUniqueName="[Fact_Employee].[Attrition].[All]" allUniqueName="[Fact_Employee].[Attrition].[All]" dimensionUniqueName="[Fact_Employee]" displayFolder="" count="0" memberValueDatatype="130" unbalanced="0"/>
    <cacheHierarchy uniqueName="[Fact_Employee].[BusinessTravel]" caption="BusinessTravel" attribute="1" defaultMemberUniqueName="[Fact_Employee].[BusinessTravel].[All]" allUniqueName="[Fact_Employee].[BusinessTravel].[All]" dimensionUniqueName="[Fact_Employee]" displayFolder="" count="0" memberValueDatatype="130" unbalanced="0"/>
    <cacheHierarchy uniqueName="[Fact_Employee].[DailyRate]" caption="DailyRate" attribute="1" defaultMemberUniqueName="[Fact_Employee].[DailyRate].[All]" allUniqueName="[Fact_Employee].[DailyRate].[All]" dimensionUniqueName="[Fact_Employee]" displayFolder="" count="0" memberValueDatatype="20" unbalanced="0"/>
    <cacheHierarchy uniqueName="[Fact_Employee].[DistanceFromHome]" caption="DistanceFromHome" attribute="1" defaultMemberUniqueName="[Fact_Employee].[DistanceFromHome].[All]" allUniqueName="[Fact_Employee].[DistanceFromHome].[All]" dimensionUniqueName="[Fact_Employee]" displayFolder="" count="0" memberValueDatatype="5" unbalanced="0"/>
    <cacheHierarchy uniqueName="[Fact_Employee].[Education]" caption="Education" attribute="1" defaultMemberUniqueName="[Fact_Employee].[Education].[All]" allUniqueName="[Fact_Employee].[Education].[All]" dimensionUniqueName="[Fact_Employee]" displayFolder="" count="0" memberValueDatatype="130" unbalanced="0"/>
    <cacheHierarchy uniqueName="[Fact_Employee].[EmployeeNumber]" caption="EmployeeNumber" attribute="1" defaultMemberUniqueName="[Fact_Employee].[EmployeeNumber].[All]" allUniqueName="[Fact_Employee].[EmployeeNumber].[All]" dimensionUniqueName="[Fact_Employee]" displayFolder="" count="0" memberValueDatatype="130" unbalanced="0"/>
    <cacheHierarchy uniqueName="[Fact_Employee].[EnvironmentSatisfaction]" caption="EnvironmentSatisfaction" attribute="1" defaultMemberUniqueName="[Fact_Employee].[EnvironmentSatisfaction].[All]" allUniqueName="[Fact_Employee].[EnvironmentSatisfaction].[All]" dimensionUniqueName="[Fact_Employee]" displayFolder="" count="0" memberValueDatatype="130" unbalanced="0"/>
    <cacheHierarchy uniqueName="[Fact_Employee].[Gender]" caption="Gender" attribute="1" defaultMemberUniqueName="[Fact_Employee].[Gender].[All]" allUniqueName="[Fact_Employee].[Gender].[All]" dimensionUniqueName="[Fact_Employee]" displayFolder="" count="2" memberValueDatatype="130" unbalanced="0"/>
    <cacheHierarchy uniqueName="[Fact_Employee].[HourlyRate]" caption="HourlyRate" attribute="1" defaultMemberUniqueName="[Fact_Employee].[HourlyRate].[All]" allUniqueName="[Fact_Employee].[HourlyRate].[All]" dimensionUniqueName="[Fact_Employee]" displayFolder="" count="0" memberValueDatatype="20" unbalanced="0"/>
    <cacheHierarchy uniqueName="[Fact_Employee].[JobInvolvement]" caption="JobInvolvement" attribute="1" defaultMemberUniqueName="[Fact_Employee].[JobInvolvement].[All]" allUniqueName="[Fact_Employee].[JobInvolvement].[All]" dimensionUniqueName="[Fact_Employee]" displayFolder="" count="0" memberValueDatatype="130" unbalanced="0"/>
    <cacheHierarchy uniqueName="[Fact_Employee].[JobLevel]" caption="JobLevel" attribute="1" defaultMemberUniqueName="[Fact_Employee].[JobLevel].[All]" allUniqueName="[Fact_Employee].[JobLevel].[All]" dimensionUniqueName="[Fact_Employee]" displayFolder="" count="0" memberValueDatatype="130" unbalanced="0"/>
    <cacheHierarchy uniqueName="[Fact_Employee].[JobSatisfaction]" caption="JobSatisfaction" attribute="1" defaultMemberUniqueName="[Fact_Employee].[JobSatisfaction].[All]" allUniqueName="[Fact_Employee].[JobSatisfaction].[All]" dimensionUniqueName="[Fact_Employee]" displayFolder="" count="0" memberValueDatatype="130" unbalanced="0"/>
    <cacheHierarchy uniqueName="[Fact_Employee].[MaritalStatus]" caption="MaritalStatus" attribute="1" defaultMemberUniqueName="[Fact_Employee].[MaritalStatus].[All]" allUniqueName="[Fact_Employee].[MaritalStatus].[All]" dimensionUniqueName="[Fact_Employee]" displayFolder="" count="2" memberValueDatatype="130" unbalanced="0">
      <fieldsUsage count="2">
        <fieldUsage x="-1"/>
        <fieldUsage x="2"/>
      </fieldsUsage>
    </cacheHierarchy>
    <cacheHierarchy uniqueName="[Fact_Employee].[MonthlyIncome]" caption="MonthlyIncome" attribute="1" defaultMemberUniqueName="[Fact_Employee].[MonthlyIncome].[All]" allUniqueName="[Fact_Employee].[MonthlyIncome].[All]" dimensionUniqueName="[Fact_Employee]" displayFolder="" count="0" memberValueDatatype="20" unbalanced="0"/>
    <cacheHierarchy uniqueName="[Fact_Employee].[MonthlyRate]" caption="MonthlyRate" attribute="1" defaultMemberUniqueName="[Fact_Employee].[MonthlyRate].[All]" allUniqueName="[Fact_Employee].[MonthlyRate].[All]" dimensionUniqueName="[Fact_Employee]" displayFolder="" count="0" memberValueDatatype="20" unbalanced="0"/>
    <cacheHierarchy uniqueName="[Fact_Employee].[NumCompaniesWorked]" caption="NumCompaniesWorked" attribute="1" defaultMemberUniqueName="[Fact_Employee].[NumCompaniesWorked].[All]" allUniqueName="[Fact_Employee].[NumCompaniesWorked].[All]" dimensionUniqueName="[Fact_Employee]" displayFolder="" count="0" memberValueDatatype="20" unbalanced="0"/>
    <cacheHierarchy uniqueName="[Fact_Employee].[OverTime]" caption="OverTime" attribute="1" defaultMemberUniqueName="[Fact_Employee].[OverTime].[All]" allUniqueName="[Fact_Employee].[OverTime].[All]" dimensionUniqueName="[Fact_Employee]" displayFolder="" count="0" memberValueDatatype="130" unbalanced="0"/>
    <cacheHierarchy uniqueName="[Fact_Employee].[PercentSalaryHike]" caption="PercentSalaryHike" attribute="1" defaultMemberUniqueName="[Fact_Employee].[PercentSalaryHike].[All]" allUniqueName="[Fact_Employee].[PercentSalaryHike].[All]" dimensionUniqueName="[Fact_Employee]" displayFolder="" count="0" memberValueDatatype="5" unbalanced="0"/>
    <cacheHierarchy uniqueName="[Fact_Employee].[PerformanceRating]" caption="PerformanceRating" attribute="1" defaultMemberUniqueName="[Fact_Employee].[PerformanceRating].[All]" allUniqueName="[Fact_Employee].[PerformanceRating].[All]" dimensionUniqueName="[Fact_Employee]" displayFolder="" count="0" memberValueDatatype="130" unbalanced="0"/>
    <cacheHierarchy uniqueName="[Fact_Employee].[RelationshipSatisfaction]" caption="RelationshipSatisfaction" attribute="1" defaultMemberUniqueName="[Fact_Employee].[RelationshipSatisfaction].[All]" allUniqueName="[Fact_Employee].[RelationshipSatisfaction].[All]" dimensionUniqueName="[Fact_Employee]" displayFolder="" count="0" memberValueDatatype="130" unbalanced="0"/>
    <cacheHierarchy uniqueName="[Fact_Employee].[StockOptionLevel]" caption="StockOptionLevel" attribute="1" defaultMemberUniqueName="[Fact_Employee].[StockOptionLevel].[All]" allUniqueName="[Fact_Employee].[StockOptionLevel].[All]" dimensionUniqueName="[Fact_Employee]" displayFolder="" count="0" memberValueDatatype="130" unbalanced="0"/>
    <cacheHierarchy uniqueName="[Fact_Employee].[TotalWorkingYears]" caption="TotalWorkingYears" attribute="1" defaultMemberUniqueName="[Fact_Employee].[TotalWorkingYears].[All]" allUniqueName="[Fact_Employee].[TotalWorkingYears].[All]" dimensionUniqueName="[Fact_Employee]" displayFolder="" count="0" memberValueDatatype="20" unbalanced="0"/>
    <cacheHierarchy uniqueName="[Fact_Employee].[TrainingTimesLastYear]" caption="TrainingTimesLastYear" attribute="1" defaultMemberUniqueName="[Fact_Employee].[TrainingTimesLastYear].[All]" allUniqueName="[Fact_Employee].[TrainingTimesLastYear].[All]" dimensionUniqueName="[Fact_Employee]" displayFolder="" count="0" memberValueDatatype="20" unbalanced="0"/>
    <cacheHierarchy uniqueName="[Fact_Employee].[WorkLifeBalance]" caption="WorkLifeBalance" attribute="1" defaultMemberUniqueName="[Fact_Employee].[WorkLifeBalance].[All]" allUniqueName="[Fact_Employee].[WorkLifeBalance].[All]" dimensionUniqueName="[Fact_Employee]" displayFolder="" count="0" memberValueDatatype="130" unbalanced="0"/>
    <cacheHierarchy uniqueName="[Fact_Employee].[YearsAtCompany]" caption="YearsAtCompany" attribute="1" defaultMemberUniqueName="[Fact_Employee].[YearsAtCompany].[All]" allUniqueName="[Fact_Employee].[YearsAtCompany].[All]" dimensionUniqueName="[Fact_Employee]" displayFolder="" count="0" memberValueDatatype="5" unbalanced="0"/>
    <cacheHierarchy uniqueName="[Fact_Employee].[YearsInCurrentRole]" caption="YearsInCurrentRole" attribute="1" defaultMemberUniqueName="[Fact_Employee].[YearsInCurrentRole].[All]" allUniqueName="[Fact_Employee].[YearsInCurrentRole].[All]" dimensionUniqueName="[Fact_Employee]" displayFolder="" count="0" memberValueDatatype="20" unbalanced="0"/>
    <cacheHierarchy uniqueName="[Fact_Employee].[YearsSinceLastPromotion]" caption="YearsSinceLastPromotion" attribute="1" defaultMemberUniqueName="[Fact_Employee].[YearsSinceLastPromotion].[All]" allUniqueName="[Fact_Employee].[YearsSinceLastPromotion].[All]" dimensionUniqueName="[Fact_Employee]" displayFolder="" count="0" memberValueDatatype="20" unbalanced="0"/>
    <cacheHierarchy uniqueName="[Fact_Employee].[YearsWithCurrManager]" caption="YearsWithCurrManager" attribute="1" defaultMemberUniqueName="[Fact_Employee].[YearsWithCurrManager].[All]" allUniqueName="[Fact_Employee].[YearsWithCurrManager].[All]" dimensionUniqueName="[Fact_Employee]" displayFolder="" count="0" memberValueDatatype="20" unbalanced="0"/>
    <cacheHierarchy uniqueName="[Fact_Employee].[JoinDate]" caption="JoinDate" attribute="1" defaultMemberUniqueName="[Fact_Employee].[JoinDate].[All]" allUniqueName="[Fact_Employee].[JoinDate].[All]" dimensionUniqueName="[Fact_Employee]" displayFolder="" count="0" memberValueDatatype="130" unbalanced="0"/>
    <cacheHierarchy uniqueName="[Fact_Employee].[DepartmentID]" caption="DepartmentID" attribute="1" defaultMemberUniqueName="[Fact_Employee].[DepartmentID].[All]" allUniqueName="[Fact_Employee].[DepartmentID].[All]" dimensionUniqueName="[Fact_Employee]" displayFolder="" count="0" memberValueDatatype="20" unbalanced="0"/>
    <cacheHierarchy uniqueName="[Fact_Employee].[EducationFieldID]" caption="EducationFieldID" attribute="1" defaultMemberUniqueName="[Fact_Employee].[EducationFieldID].[All]" allUniqueName="[Fact_Employee].[EducationFieldID].[All]" dimensionUniqueName="[Fact_Employee]" displayFolder="" count="0" memberValueDatatype="20" unbalanced="0"/>
    <cacheHierarchy uniqueName="[Fact_Employee].[JobRoleID]" caption="JobRoleID" attribute="1" defaultMemberUniqueName="[Fact_Employee].[JobRoleID].[All]" allUniqueName="[Fact_Employee].[JobRoleID].[All]" dimensionUniqueName="[Fact_Employee]" displayFolder="" count="0" memberValueDatatype="20" unbalanced="0"/>
    <cacheHierarchy uniqueName="[Measures].[Headcount]" caption="Headcount" measure="1" displayFolder="" measureGroup="Fact_Employee" count="0"/>
    <cacheHierarchy uniqueName="[Measures].[Attrition Count]" caption="Attrition Count" measure="1" displayFolder="" measureGroup="Fact_Employee" count="0"/>
    <cacheHierarchy uniqueName="[Measures].[Attrition Rate]" caption="Attrition Rate" measure="1" displayFolder="" measureGroup="Fact_Employee" count="0" oneField="1">
      <fieldsUsage count="1">
        <fieldUsage x="1"/>
      </fieldsUsage>
    </cacheHierarchy>
    <cacheHierarchy uniqueName="[Measures].[Avg Tenure Leavers]" caption="Avg Tenure Leavers" measure="1" displayFolder="" measureGroup="Fact_Employee" count="0"/>
    <cacheHierarchy uniqueName="[Measures].[Avg Tenure Stayers]" caption="Avg Tenure Stayers" measure="1" displayFolder="" measureGroup="Fact_Employee" count="0"/>
    <cacheHierarchy uniqueName="[Measures].[Avg Income Leavers]" caption="Avg Income Leavers" measure="1" displayFolder="" measureGroup="Fact_Employee" count="0"/>
    <cacheHierarchy uniqueName="[Measures].[Avg Income Stayers]" caption="Avg Income Stayers" measure="1" displayFolder="" measureGroup="Fact_Employee" count="0"/>
    <cacheHierarchy uniqueName="[Measures].[Avg Years Since Promotion Leavers]" caption="Avg Years Since Promotion Leavers" measure="1" displayFolder="" measureGroup="Fact_Employee" count="0"/>
    <cacheHierarchy uniqueName="[Measures].[Avg Years Since Promotion Stayers]" caption="Avg Years Since Promotion Stayers" measure="1" displayFolder="" measureGroup="Fact_Employee" count="0"/>
    <cacheHierarchy uniqueName="[Measures].[Avg Age Leavers]" caption="Avg Age Leavers" measure="1" displayFolder="" measureGroup="Fact_Employee" count="0"/>
    <cacheHierarchy uniqueName="[Measures].[Avg Age Stayers]" caption="Avg Age Stayers" measure="1" displayFolder="" measureGroup="Fact_Employee" count="0"/>
    <cacheHierarchy uniqueName="[Measures].[Avg Salary Hike Leavers]" caption="Avg Salary Hike Leavers" measure="1" displayFolder="" measureGroup="Fact_Employee" count="0"/>
    <cacheHierarchy uniqueName="[Measures].[Avg Salary Hike Stayers]" caption="Avg Salary Hike Stayers" measure="1" displayFolder="" measureGroup="Fact_Employee" count="0"/>
    <cacheHierarchy uniqueName="[Measures].[Avg Total Working Years Leavers]" caption="Avg Total Working Years Leavers" measure="1" displayFolder="" measureGroup="Fact_Employee" count="0"/>
    <cacheHierarchy uniqueName="[Measures].[Avg Total Working Years Stayers]" caption="Avg Total Working Years Stayers" measure="1" displayFolder="" measureGroup="Fact_Employee" count="0"/>
    <cacheHierarchy uniqueName="[Measures].[Avg Years In Current Role Leavers]" caption="Avg Years In Current Role Leavers" measure="1" displayFolder="" measureGroup="Fact_Employee" count="0"/>
    <cacheHierarchy uniqueName="[Measures].[Avg Years In Current Role Stayers]" caption="Avg Years In Current Role Stayers" measure="1" displayFolder="" measureGroup="Fact_Employee" count="0"/>
    <cacheHierarchy uniqueName="[Measures].[Avg Job Satisfaction Score]" caption="Avg Job Satisfaction Score" measure="1" displayFolder="" measureGroup="Fact_Employee" count="0"/>
    <cacheHierarchy uniqueName="[Measures].[Avg Work Life Balance Score]" caption="Avg Work Life Balance Score" measure="1" displayFolder="" measureGroup="Fact_Employee" count="0"/>
    <cacheHierarchy uniqueName="[Measures].[Avg Environment Satisfaction Score]" caption="Avg Environment Satisfaction Score" measure="1" displayFolder="" measureGroup="Fact_Employee" count="0"/>
    <cacheHierarchy uniqueName="[Measures].[Avg Job Involvement Score]" caption="Avg Job Involvement Score" measure="1" displayFolder="" measureGroup="Fact_Employee" count="0"/>
    <cacheHierarchy uniqueName="[Measures].[Avg Job Satisfaction Leavers]" caption="Avg Job Satisfaction Leavers" measure="1" displayFolder="" measureGroup="Fact_Employee" count="0"/>
    <cacheHierarchy uniqueName="[Measures].[Avg Job Satisfaction Stayers]" caption="Avg Job Satisfaction Stayers" measure="1" displayFolder="" measureGroup="Fact_Employee" count="0"/>
    <cacheHierarchy uniqueName="[Measures].[Avg Work Life Balance Leavers]" caption="Avg Work Life Balance Leavers" measure="1" displayFolder="" measureGroup="Fact_Employee" count="0"/>
    <cacheHierarchy uniqueName="[Measures].[Avg Work Life Balance Stayers]" caption="Avg Work Life Balance Stayers" measure="1" displayFolder="" measureGroup="Fact_Employee" count="0"/>
    <cacheHierarchy uniqueName="[Measures].[Avg Environment Satisfaction Leavers]" caption="Avg Environment Satisfaction Leavers" measure="1" displayFolder="" measureGroup="Fact_Employee" count="0"/>
    <cacheHierarchy uniqueName="[Measures].[Avg Environment Satisfaction Stayers]" caption="Avg Environment Satisfaction Stayers" measure="1" displayFolder="" measureGroup="Fact_Employee" count="0"/>
    <cacheHierarchy uniqueName="[Measures].[Avg Job Involvement Leavers]" caption="Avg Job Involvement Leavers" measure="1" displayFolder="" measureGroup="Fact_Employee" count="0"/>
    <cacheHierarchy uniqueName="[Measures].[Avg Job Involvement Stayers]" caption="Avg Job Involvement Stayers" measure="1" displayFolder="" measureGroup="Fact_Employee" count="0"/>
    <cacheHierarchy uniqueName="[Measures].[Overtime Rate Leavers]" caption="Overtime Rate Leavers" measure="1" displayFolder="" measureGroup="Fact_Employee" count="0"/>
    <cacheHierarchy uniqueName="[Measures].[Overtime Rate Stayers]" caption="Overtime Rate Stayers" measure="1" displayFolder="" measureGroup="Fact_Employee" count="0"/>
    <cacheHierarchy uniqueName="[Measures].[Avg Distance Leavers]" caption="Avg Distance Leavers" measure="1" displayFolder="" measureGroup="Fact_Employee" count="0"/>
    <cacheHierarchy uniqueName="[Measures].[Avg Distance Stayers]" caption="Avg Distance Stayers" measure="1" displayFolder="" measureGroup="Fact_Employee" count="0"/>
    <cacheHierarchy uniqueName="[Measures].[__XL_Count Fact_Employee]" caption="__XL_Count Fact_Employee" measure="1" displayFolder="" measureGroup="Fact_Employee" count="0" hidden="1"/>
    <cacheHierarchy uniqueName="[Measures].[__XL_Count Dim_Department]" caption="__XL_Count Dim_Department" measure="1" displayFolder="" measureGroup="Dim_Department" count="0" hidden="1"/>
    <cacheHierarchy uniqueName="[Measures].[__XL_Count Dim_JobRole]" caption="__XL_Count Dim_JobRole" measure="1" displayFolder="" measureGroup="Dim_JobRole" count="0" hidden="1"/>
    <cacheHierarchy uniqueName="[Measures].[__XL_Count Dim_EducationField]" caption="__XL_Count Dim_EducationField" measure="1" displayFolder="" measureGroup="Dim_EducationField" count="0" hidden="1"/>
    <cacheHierarchy uniqueName="[Measures].[__No measures defined]" caption="__No measures defined" measure="1" displayFolder="" count="0" hidden="1"/>
    <cacheHierarchy uniqueName="[Measures].[Count of JobRole]" caption="Count of JobRole" measure="1" displayFolder="" measureGroup="Dim_JobRole" count="0" hidden="1">
      <extLst>
        <ext xmlns:x15="http://schemas.microsoft.com/office/spreadsheetml/2010/11/main" uri="{B97F6D7D-B522-45F9-BDA1-12C45D357490}">
          <x15:cacheHierarchy aggregatedColumn="5"/>
        </ext>
      </extLst>
    </cacheHierarchy>
  </cacheHierarchies>
  <kpis count="0"/>
  <dimensions count="5">
    <dimension name="Dim_Department" uniqueName="[Dim_Department]" caption="Dim_Department"/>
    <dimension name="Dim_EducationField" uniqueName="[Dim_EducationField]" caption="Dim_EducationField"/>
    <dimension name="Dim_JobRole" uniqueName="[Dim_JobRole]" caption="Dim_JobRole"/>
    <dimension name="Fact_Employee" uniqueName="[Fact_Employee]" caption="Fact_Employee"/>
    <dimension measure="1" name="Measures" uniqueName="[Measures]" caption="Measures"/>
  </dimensions>
  <measureGroups count="4">
    <measureGroup name="Dim_Department" caption="Dim_Department"/>
    <measureGroup name="Dim_EducationField" caption="Dim_EducationField"/>
    <measureGroup name="Dim_JobRole" caption="Dim_JobRole"/>
    <measureGroup name="Fact_Employee" caption="Fact_Employe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pivotCacheId="19082825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335D53-1FB9-44EF-B9AD-F45C2681E059}" name="PivotChartTable8" cacheId="1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location ref="A1:B5" firstHeaderRow="1" firstDataRow="1" firstDataCol="1"/>
  <pivotFields count="3">
    <pivotField allDrilled="1" subtotalTop="0" showAll="0" sortType="de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1">
    <field x="2"/>
  </rowFields>
  <rowItems count="4">
    <i>
      <x v="2"/>
    </i>
    <i>
      <x v="1"/>
    </i>
    <i>
      <x/>
    </i>
    <i t="grand">
      <x/>
    </i>
  </rowItems>
  <colItems count="1">
    <i/>
  </colItems>
  <dataFields count="1">
    <dataField fld="1" subtotal="count" baseField="0" baseItem="0"/>
  </dataFields>
  <chartFormats count="18">
    <chartFormat chart="0"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0"/>
          </reference>
        </references>
      </pivotArea>
    </chartFormat>
    <chartFormat chart="19" format="10" series="1">
      <pivotArea type="data" outline="0" fieldPosition="0">
        <references count="1">
          <reference field="4294967294" count="1" selected="0">
            <x v="0"/>
          </reference>
        </references>
      </pivotArea>
    </chartFormat>
    <chartFormat chart="20" format="11" series="1">
      <pivotArea type="data" outline="0" fieldPosition="0">
        <references count="1">
          <reference field="4294967294" count="1" selected="0">
            <x v="0"/>
          </reference>
        </references>
      </pivotArea>
    </chartFormat>
    <chartFormat chart="21" format="12" series="1">
      <pivotArea type="data" outline="0" fieldPosition="0">
        <references count="1">
          <reference field="4294967294" count="1" selected="0">
            <x v="0"/>
          </reference>
        </references>
      </pivotArea>
    </chartFormat>
    <chartFormat chart="22" format="13" series="1">
      <pivotArea type="data" outline="0" fieldPosition="0">
        <references count="1">
          <reference field="4294967294" count="1" selected="0">
            <x v="0"/>
          </reference>
        </references>
      </pivotArea>
    </chartFormat>
    <chartFormat chart="25" format="14" series="1">
      <pivotArea type="data" outline="0" fieldPosition="0">
        <references count="1">
          <reference field="4294967294" count="1" selected="0">
            <x v="0"/>
          </reference>
        </references>
      </pivotArea>
    </chartFormat>
    <chartFormat chart="26" format="15" series="1">
      <pivotArea type="data" outline="0" fieldPosition="0">
        <references count="1">
          <reference field="4294967294" count="1" selected="0">
            <x v="0"/>
          </reference>
        </references>
      </pivotArea>
    </chartFormat>
    <chartFormat chart="27" format="16" series="1">
      <pivotArea type="data" outline="0" fieldPosition="0">
        <references count="1">
          <reference field="4294967294" count="1" selected="0">
            <x v="0"/>
          </reference>
        </references>
      </pivotArea>
    </chartFormat>
    <chartFormat chart="28" format="17" series="1">
      <pivotArea type="data" outline="0" fieldPosition="0">
        <references count="1">
          <reference field="4294967294" count="1" selected="0">
            <x v="0"/>
          </reference>
        </references>
      </pivotArea>
    </chartFormat>
    <chartFormat chart="29" format="18" series="1">
      <pivotArea type="data" outline="0" fieldPosition="0">
        <references count="1">
          <reference field="4294967294" count="1" selected="0">
            <x v="0"/>
          </reference>
        </references>
      </pivotArea>
    </chartFormat>
  </chartFormats>
  <pivotHierarchies count="78">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0.00%"/>
      </x15:pivotTableServerFormats>
    </ext>
    <ext xmlns:x15="http://schemas.microsoft.com/office/spreadsheetml/2010/11/main" uri="{44433962-1CF7-4059-B4EE-95C3D5FFCF73}">
      <x15:pivotTableData rowCount="4" columnCount="1" cacheId="190828254">
        <x15:pivotRow count="1">
          <x15:c>
            <x15:v>0.25531914893617019</x15:v>
            <x15:x in="0"/>
          </x15:c>
        </x15:pivotRow>
        <x15:pivotRow count="1">
          <x15:c>
            <x15:v>0.12481426448736999</x15:v>
            <x15:x in="0"/>
          </x15:c>
        </x15:pivotRow>
        <x15:pivotRow count="1">
          <x15:c>
            <x15:v>0.10091743119266056</x15:v>
            <x15:x in="0"/>
          </x15:c>
        </x15:pivotRow>
        <x15:pivotRow count="1">
          <x15:c>
            <x15:v>0.16122448979591836</x15:v>
            <x15:x in="0"/>
          </x15:c>
        </x15:pivotRow>
      </x15:pivotTableData>
    </ext>
    <ext xmlns:x15="http://schemas.microsoft.com/office/spreadsheetml/2010/11/main" uri="{E67621CE-5B39-4880-91FE-76760E9C1902}">
      <x15:pivotTableUISettings>
        <x15:activeTabTopLevelEntity name="[Dim_Department]"/>
        <x15:activeTabTopLevelEntity name="[Dim_JobRole]"/>
        <x15:activeTabTopLevelEntity name="[Fact_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EE1B31-7639-44F3-864E-47A6EBFD988C}" name="PivotChartTable4" cacheId="1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1">
  <location ref="A1:B11" firstHeaderRow="1" firstDataRow="1" firstDataCol="1"/>
  <pivotFields count="3">
    <pivotField axis="axisRow" allDrilled="1" subtotalTop="0" showAll="0" sortType="ascending" dataSourceSort="1"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5"/>
    </i>
    <i>
      <x v="3"/>
    </i>
    <i>
      <x/>
    </i>
    <i>
      <x v="4"/>
    </i>
    <i>
      <x v="6"/>
    </i>
    <i>
      <x v="7"/>
    </i>
    <i>
      <x v="1"/>
    </i>
    <i>
      <x v="2"/>
    </i>
    <i>
      <x v="8"/>
    </i>
    <i t="grand">
      <x/>
    </i>
  </rowItems>
  <colItems count="1">
    <i/>
  </colItems>
  <dataFields count="1">
    <dataField fld="1" subtotal="count" baseField="0" baseItem="0"/>
  </dataFields>
  <chartFormats count="17">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0"/>
          </reference>
        </references>
      </pivotArea>
    </chartFormat>
    <chartFormat chart="19" format="8"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0"/>
          </reference>
        </references>
      </pivotArea>
    </chartFormat>
    <chartFormat chart="21" format="10" series="1">
      <pivotArea type="data" outline="0" fieldPosition="0">
        <references count="1">
          <reference field="4294967294" count="1" selected="0">
            <x v="0"/>
          </reference>
        </references>
      </pivotArea>
    </chartFormat>
    <chartFormat chart="22" format="11" series="1">
      <pivotArea type="data" outline="0" fieldPosition="0">
        <references count="1">
          <reference field="4294967294" count="1" selected="0">
            <x v="0"/>
          </reference>
        </references>
      </pivotArea>
    </chartFormat>
    <chartFormat chart="23" format="12" series="1">
      <pivotArea type="data" outline="0" fieldPosition="0">
        <references count="1">
          <reference field="4294967294" count="1" selected="0">
            <x v="0"/>
          </reference>
        </references>
      </pivotArea>
    </chartFormat>
    <chartFormat chart="23" format="13">
      <pivotArea type="data" outline="0" fieldPosition="0">
        <references count="2">
          <reference field="4294967294" count="1" selected="0">
            <x v="0"/>
          </reference>
          <reference field="0" count="1" selected="0">
            <x v="5"/>
          </reference>
        </references>
      </pivotArea>
    </chartFormat>
    <chartFormat chart="28" format="14" series="1">
      <pivotArea type="data" outline="0" fieldPosition="0">
        <references count="1">
          <reference field="4294967294" count="1" selected="0">
            <x v="0"/>
          </reference>
        </references>
      </pivotArea>
    </chartFormat>
    <chartFormat chart="29" format="15" series="1">
      <pivotArea type="data" outline="0" fieldPosition="0">
        <references count="1">
          <reference field="4294967294" count="1" selected="0">
            <x v="0"/>
          </reference>
        </references>
      </pivotArea>
    </chartFormat>
    <chartFormat chart="30" format="16" series="1">
      <pivotArea type="data" outline="0" fieldPosition="0">
        <references count="1">
          <reference field="4294967294" count="1" selected="0">
            <x v="0"/>
          </reference>
        </references>
      </pivotArea>
    </chartFormat>
  </chartFormats>
  <pivotHierarchies count="78">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0.00%"/>
      </x15:pivotTableServerFormats>
    </ext>
    <ext xmlns:x15="http://schemas.microsoft.com/office/spreadsheetml/2010/11/main" uri="{44433962-1CF7-4059-B4EE-95C3D5FFCF73}">
      <x15:pivotTableData rowCount="10" columnCount="1" cacheId="944741395">
        <x15:pivotRow count="1">
          <x15:c>
            <x15:v>2.5316455696202531E-2</x15:v>
            <x15:x in="0"/>
          </x15:c>
        </x15:pivotRow>
        <x15:pivotRow count="1">
          <x15:c>
            <x15:v>4.9019607843137254E-2</x15:v>
            <x15:x in="0"/>
          </x15:c>
        </x15:pivotRow>
        <x15:pivotRow count="1">
          <x15:c>
            <x15:v>6.9767441860465115E-2</x15:v>
            <x15:x in="0"/>
          </x15:c>
        </x15:pivotRow>
        <x15:pivotRow count="1">
          <x15:c>
            <x15:v>6.9930069930069935E-2</x15:v>
            <x15:x in="0"/>
          </x15:c>
        </x15:pivotRow>
        <x15:pivotRow count="1">
          <x15:c>
            <x15:v>0.16319444444444445</x15:v>
            <x15:x in="0"/>
          </x15:c>
        </x15:pivotRow>
        <x15:pivotRow count="1">
          <x15:c>
            <x15:v>0.16909620991253643</x15:v>
            <x15:x in="0"/>
          </x15:c>
        </x15:pivotRow>
        <x15:pivotRow count="1">
          <x15:c>
            <x15:v>0.23076923076923078</x15:v>
            <x15:x in="0"/>
          </x15:c>
        </x15:pivotRow>
        <x15:pivotRow count="1">
          <x15:c>
            <x15:v>0.24206349206349206</x15:v>
            <x15:x in="0"/>
          </x15:c>
        </x15:pivotRow>
        <x15:pivotRow count="1">
          <x15:c>
            <x15:v>0.40243902439024393</x15:v>
            <x15:x in="0"/>
          </x15:c>
        </x15:pivotRow>
        <x15:pivotRow count="1">
          <x15:c>
            <x15:v>0.16122448979591836</x15:v>
            <x15:x in="0"/>
          </x15:c>
        </x15:pivotRow>
      </x15:pivotTableData>
    </ext>
    <ext xmlns:x15="http://schemas.microsoft.com/office/spreadsheetml/2010/11/main" uri="{E67621CE-5B39-4880-91FE-76760E9C1902}">
      <x15:pivotTableUISettings>
        <x15:activeTabTopLevelEntity name="[Dim_JobRole]"/>
        <x15:activeTabTopLevelEntity name="[Fact_Employee]"/>
        <x15:activeTabTopLevelEntity name="[Dim_Depar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335D53-1FB9-44EF-B9AD-F45C2681E059}" name="PivotChartTable1" cacheId="1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1:B5" firstHeaderRow="1" firstDataRow="1" firstDataCol="1"/>
  <pivotFields count="3">
    <pivotField axis="axisRow" allDrilled="1" subtotalTop="0" showAll="0" sortType="de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i>
    <i>
      <x v="1"/>
    </i>
    <i t="grand">
      <x/>
    </i>
  </rowItems>
  <colItems count="1">
    <i/>
  </colItems>
  <dataFields count="1">
    <dataField fld="1" subtotal="count" baseField="0" baseItem="0"/>
  </dataFields>
  <chartFormats count="11">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 chart="16" format="8"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0"/>
          </reference>
        </references>
      </pivotArea>
    </chartFormat>
    <chartFormat chart="19" format="10" series="1">
      <pivotArea type="data" outline="0" fieldPosition="0">
        <references count="1">
          <reference field="4294967294" count="1" selected="0">
            <x v="0"/>
          </reference>
        </references>
      </pivotArea>
    </chartFormat>
  </chartFormats>
  <pivotHierarchies count="78">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0.00%"/>
      </x15:pivotTableServerFormats>
    </ext>
    <ext xmlns:x15="http://schemas.microsoft.com/office/spreadsheetml/2010/11/main" uri="{44433962-1CF7-4059-B4EE-95C3D5FFCF73}">
      <x15:pivotTableData rowCount="4" columnCount="1" cacheId="267187772">
        <x15:pivotRow count="1">
          <x15:c>
            <x15:v>0.20588235294117646</x15:v>
            <x15:x in="0"/>
          </x15:c>
        </x15:pivotRow>
        <x15:pivotRow count="1">
          <x15:c>
            <x15:v>0.19354838709677419</x15:v>
            <x15:x in="0"/>
          </x15:c>
        </x15:pivotRow>
        <x15:pivotRow count="1">
          <x15:c>
            <x15:v>0.13871635610766045</x15:v>
            <x15:x in="0"/>
          </x15:c>
        </x15:pivotRow>
        <x15:pivotRow count="1">
          <x15:c>
            <x15:v>0.16122448979591836</x15:v>
            <x15:x in="0"/>
          </x15:c>
        </x15:pivotRow>
      </x15:pivotTableData>
    </ext>
    <ext xmlns:x15="http://schemas.microsoft.com/office/spreadsheetml/2010/11/main" uri="{E67621CE-5B39-4880-91FE-76760E9C1902}">
      <x15:pivotTableUISettings>
        <x15:activeTabTopLevelEntity name="[Dim_Department]"/>
        <x15:activeTabTopLevelEntity name="[Dim_JobRole]"/>
        <x15:activeTabTopLevelEntity name="[Fact_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335D53-1FB9-44EF-B9AD-F45C2681E059}" name="PivotChartTable25" cacheId="1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5">
  <location ref="A1:B5" firstHeaderRow="1" firstDataRow="1" firstDataCol="1"/>
  <pivotFields count="3">
    <pivotField allDrilled="1" subtotalTop="0" showAll="0" sortType="de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1">
    <field x="2"/>
  </rowFields>
  <rowItems count="4">
    <i>
      <x v="2"/>
    </i>
    <i>
      <x v="1"/>
    </i>
    <i>
      <x/>
    </i>
    <i t="grand">
      <x/>
    </i>
  </rowItems>
  <colItems count="1">
    <i/>
  </colItems>
  <dataFields count="1">
    <dataField fld="1" subtotal="count" baseField="0" baseItem="0"/>
  </dataFields>
  <chartFormats count="13">
    <chartFormat chart="0"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0"/>
          </reference>
        </references>
      </pivotArea>
    </chartFormat>
    <chartFormat chart="19" format="10" series="1">
      <pivotArea type="data" outline="0" fieldPosition="0">
        <references count="1">
          <reference field="4294967294" count="1" selected="0">
            <x v="0"/>
          </reference>
        </references>
      </pivotArea>
    </chartFormat>
    <chartFormat chart="20" format="11" series="1">
      <pivotArea type="data" outline="0" fieldPosition="0">
        <references count="1">
          <reference field="4294967294" count="1" selected="0">
            <x v="0"/>
          </reference>
        </references>
      </pivotArea>
    </chartFormat>
    <chartFormat chart="21" format="12" series="1">
      <pivotArea type="data" outline="0" fieldPosition="0">
        <references count="1">
          <reference field="4294967294" count="1" selected="0">
            <x v="0"/>
          </reference>
        </references>
      </pivotArea>
    </chartFormat>
    <chartFormat chart="22" format="13" series="1">
      <pivotArea type="data" outline="0" fieldPosition="0">
        <references count="1">
          <reference field="4294967294" count="1" selected="0">
            <x v="0"/>
          </reference>
        </references>
      </pivotArea>
    </chartFormat>
  </chartFormats>
  <pivotHierarchies count="78">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0.00%"/>
      </x15:pivotTableServerFormats>
    </ext>
    <ext xmlns:x15="http://schemas.microsoft.com/office/spreadsheetml/2010/11/main" uri="{44433962-1CF7-4059-B4EE-95C3D5FFCF73}">
      <x15:pivotTableData rowCount="4" columnCount="1" cacheId="1963733163">
        <x15:pivotRow count="1">
          <x15:c>
            <x15:v>0.25531914893617019</x15:v>
            <x15:x in="0"/>
          </x15:c>
        </x15:pivotRow>
        <x15:pivotRow count="1">
          <x15:c>
            <x15:v>0.12481426448736999</x15:v>
            <x15:x in="0"/>
          </x15:c>
        </x15:pivotRow>
        <x15:pivotRow count="1">
          <x15:c>
            <x15:v>0.10091743119266056</x15:v>
            <x15:x in="0"/>
          </x15:c>
        </x15:pivotRow>
        <x15:pivotRow count="1">
          <x15:c>
            <x15:v>0.16122448979591836</x15:v>
            <x15:x in="0"/>
          </x15:c>
        </x15:pivotRow>
      </x15:pivotTableData>
    </ext>
    <ext xmlns:x15="http://schemas.microsoft.com/office/spreadsheetml/2010/11/main" uri="{E67621CE-5B39-4880-91FE-76760E9C1902}">
      <x15:pivotTableUISettings>
        <x15:activeTabTopLevelEntity name="[Dim_Department]"/>
        <x15:activeTabTopLevelEntity name="[Dim_JobRole]"/>
        <x15:activeTabTopLevelEntity name="[Fact_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EE1B31-7639-44F3-864E-47A6EBFD988C}" name="PivotChartTable24" cacheId="10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A1:B11" firstHeaderRow="1" firstDataRow="1" firstDataCol="1"/>
  <pivotFields count="3">
    <pivotField axis="axisRow" allDrilled="1" subtotalTop="0" showAll="0" sortType="ascending" dataSourceSort="1"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5"/>
    </i>
    <i>
      <x v="3"/>
    </i>
    <i>
      <x/>
    </i>
    <i>
      <x v="4"/>
    </i>
    <i>
      <x v="6"/>
    </i>
    <i>
      <x v="7"/>
    </i>
    <i>
      <x v="1"/>
    </i>
    <i>
      <x v="2"/>
    </i>
    <i>
      <x v="8"/>
    </i>
    <i t="grand">
      <x/>
    </i>
  </rowItems>
  <colItems count="1">
    <i/>
  </colItems>
  <dataFields count="1">
    <dataField fld="1" subtotal="count" baseField="0" baseItem="0"/>
  </dataFields>
  <chartFormats count="14">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0"/>
          </reference>
        </references>
      </pivotArea>
    </chartFormat>
    <chartFormat chart="19" format="8"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0"/>
          </reference>
        </references>
      </pivotArea>
    </chartFormat>
    <chartFormat chart="21" format="10" series="1">
      <pivotArea type="data" outline="0" fieldPosition="0">
        <references count="1">
          <reference field="4294967294" count="1" selected="0">
            <x v="0"/>
          </reference>
        </references>
      </pivotArea>
    </chartFormat>
    <chartFormat chart="22" format="11" series="1">
      <pivotArea type="data" outline="0" fieldPosition="0">
        <references count="1">
          <reference field="4294967294" count="1" selected="0">
            <x v="0"/>
          </reference>
        </references>
      </pivotArea>
    </chartFormat>
    <chartFormat chart="23" format="12" series="1">
      <pivotArea type="data" outline="0" fieldPosition="0">
        <references count="1">
          <reference field="4294967294" count="1" selected="0">
            <x v="0"/>
          </reference>
        </references>
      </pivotArea>
    </chartFormat>
    <chartFormat chart="23" format="13">
      <pivotArea type="data" outline="0" fieldPosition="0">
        <references count="2">
          <reference field="4294967294" count="1" selected="0">
            <x v="0"/>
          </reference>
          <reference field="0" count="1" selected="0">
            <x v="5"/>
          </reference>
        </references>
      </pivotArea>
    </chartFormat>
  </chartFormats>
  <pivotHierarchies count="78">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0.00%"/>
      </x15:pivotTableServerFormats>
    </ext>
    <ext xmlns:x15="http://schemas.microsoft.com/office/spreadsheetml/2010/11/main" uri="{44433962-1CF7-4059-B4EE-95C3D5FFCF73}">
      <x15:pivotTableData rowCount="10" columnCount="1" cacheId="1151258521">
        <x15:pivotRow count="1">
          <x15:c>
            <x15:v>2.5316455696202531E-2</x15:v>
            <x15:x in="0"/>
          </x15:c>
        </x15:pivotRow>
        <x15:pivotRow count="1">
          <x15:c>
            <x15:v>4.9019607843137254E-2</x15:v>
            <x15:x in="0"/>
          </x15:c>
        </x15:pivotRow>
        <x15:pivotRow count="1">
          <x15:c>
            <x15:v>6.9767441860465115E-2</x15:v>
            <x15:x in="0"/>
          </x15:c>
        </x15:pivotRow>
        <x15:pivotRow count="1">
          <x15:c>
            <x15:v>6.9930069930069935E-2</x15:v>
            <x15:x in="0"/>
          </x15:c>
        </x15:pivotRow>
        <x15:pivotRow count="1">
          <x15:c>
            <x15:v>0.16319444444444445</x15:v>
            <x15:x in="0"/>
          </x15:c>
        </x15:pivotRow>
        <x15:pivotRow count="1">
          <x15:c>
            <x15:v>0.16909620991253643</x15:v>
            <x15:x in="0"/>
          </x15:c>
        </x15:pivotRow>
        <x15:pivotRow count="1">
          <x15:c>
            <x15:v>0.23076923076923078</x15:v>
            <x15:x in="0"/>
          </x15:c>
        </x15:pivotRow>
        <x15:pivotRow count="1">
          <x15:c>
            <x15:v>0.24206349206349206</x15:v>
            <x15:x in="0"/>
          </x15:c>
        </x15:pivotRow>
        <x15:pivotRow count="1">
          <x15:c>
            <x15:v>0.40243902439024393</x15:v>
            <x15:x in="0"/>
          </x15:c>
        </x15:pivotRow>
        <x15:pivotRow count="1">
          <x15:c>
            <x15:v>0.16122448979591836</x15:v>
            <x15:x in="0"/>
          </x15:c>
        </x15:pivotRow>
      </x15:pivotTableData>
    </ext>
    <ext xmlns:x15="http://schemas.microsoft.com/office/spreadsheetml/2010/11/main" uri="{E67621CE-5B39-4880-91FE-76760E9C1902}">
      <x15:pivotTableUISettings>
        <x15:activeTabTopLevelEntity name="[Dim_JobRole]"/>
        <x15:activeTabTopLevelEntity name="[Fact_Employee]"/>
        <x15:activeTabTopLevelEntity name="[Dim_Depar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335D53-1FB9-44EF-B9AD-F45C2681E059}" name="PivotChartTable23" cacheId="10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A1:B5" firstHeaderRow="1" firstDataRow="1" firstDataCol="1"/>
  <pivotFields count="3">
    <pivotField axis="axisRow" allDrilled="1" subtotalTop="0" showAll="0" sortType="de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i>
    <i>
      <x v="1"/>
    </i>
    <i t="grand">
      <x/>
    </i>
  </rowItems>
  <colItems count="1">
    <i/>
  </colItems>
  <dataFields count="1">
    <dataField fld="1" subtotal="count" baseField="0" baseItem="0"/>
  </dataFields>
  <chartFormats count="10">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 chart="16" format="8"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0"/>
          </reference>
        </references>
      </pivotArea>
    </chartFormat>
  </chartFormats>
  <pivotHierarchies count="78">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0.00%"/>
      </x15:pivotTableServerFormats>
    </ext>
    <ext xmlns:x15="http://schemas.microsoft.com/office/spreadsheetml/2010/11/main" uri="{44433962-1CF7-4059-B4EE-95C3D5FFCF73}">
      <x15:pivotTableData rowCount="4" columnCount="1" cacheId="590829903">
        <x15:pivotRow count="1">
          <x15:c>
            <x15:v>0.20588235294117646</x15:v>
            <x15:x in="0"/>
          </x15:c>
        </x15:pivotRow>
        <x15:pivotRow count="1">
          <x15:c>
            <x15:v>0.19354838709677419</x15:v>
            <x15:x in="0"/>
          </x15:c>
        </x15:pivotRow>
        <x15:pivotRow count="1">
          <x15:c>
            <x15:v>0.13871635610766045</x15:v>
            <x15:x in="0"/>
          </x15:c>
        </x15:pivotRow>
        <x15:pivotRow count="1">
          <x15:c>
            <x15:v>0.16122448979591836</x15:v>
            <x15:x in="0"/>
          </x15:c>
        </x15:pivotRow>
      </x15:pivotTableData>
    </ext>
    <ext xmlns:x15="http://schemas.microsoft.com/office/spreadsheetml/2010/11/main" uri="{E67621CE-5B39-4880-91FE-76760E9C1902}">
      <x15:pivotTableUISettings>
        <x15:activeTabTopLevelEntity name="[Dim_Department]"/>
        <x15:activeTabTopLevelEntity name="[Dim_JobRole]"/>
        <x15:activeTabTopLevelEntity name="[Fact_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A74961-826A-4509-B4FC-335CFB9EB272}" name="PivotTable4" cacheId="97" applyNumberFormats="0" applyBorderFormats="0" applyFontFormats="0" applyPatternFormats="0" applyAlignmentFormats="0" applyWidthHeightFormats="1" dataCaption="Values" tag="4ba7d078-8ce0-424a-a424-10c704a17502" updatedVersion="8" minRefreshableVersion="3" useAutoFormatting="1" itemPrintTitles="1" createdVersion="8" indent="0" outline="1" outlineData="1" multipleFieldFilters="0">
  <location ref="A15:C22" firstHeaderRow="0" firstDataRow="1" firstDataCol="1"/>
  <pivotFields count="4">
    <pivotField dataField="1" subtotalTop="0" showAll="0" defaultSubtotal="0"/>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1"/>
            </reference>
          </references>
        </pivotArea>
      </autoSortScope>
    </pivotField>
    <pivotField allDrilled="1" subtotalTop="0" showAll="0" dataSourceSort="1" defaultSubtotal="0" defaultAttributeDrillState="1"/>
  </pivotFields>
  <rowFields count="1">
    <field x="2"/>
  </rowFields>
  <rowItems count="7">
    <i>
      <x/>
    </i>
    <i>
      <x v="5"/>
    </i>
    <i>
      <x v="2"/>
    </i>
    <i>
      <x v="1"/>
    </i>
    <i>
      <x v="3"/>
    </i>
    <i>
      <x v="4"/>
    </i>
    <i t="grand">
      <x/>
    </i>
  </rowItems>
  <colFields count="1">
    <field x="-2"/>
  </colFields>
  <colItems count="2">
    <i>
      <x/>
    </i>
    <i i="1">
      <x v="1"/>
    </i>
  </colItems>
  <dataFields count="2">
    <dataField fld="0" subtotal="count" baseField="0" baseItem="0"/>
    <dataField fld="1" subtotal="count" baseField="0" baseItem="0"/>
  </dataFields>
  <pivotHierarchies count="78">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epartment]"/>
        <x15:activeTabTopLevelEntity name="[Fact_Employee]"/>
        <x15:activeTabTopLevelEntity name="[Dim_JobRole]"/>
        <x15:activeTabTopLevelEntity name="[Dim_EducationFiel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10CA28-AB03-4564-AD5E-03CBDC1C58E9}" name="PivotTable1" cacheId="91" applyNumberFormats="0" applyBorderFormats="0" applyFontFormats="0" applyPatternFormats="0" applyAlignmentFormats="0" applyWidthHeightFormats="1" dataCaption="Values" tag="e573cd9c-0275-48bb-8b32-cf2b5ef595da" updatedVersion="8" minRefreshableVersion="3" useAutoFormatting="1" subtotalHiddenItems="1" itemPrintTitles="1" createdVersion="8" indent="0" outline="1" outlineData="1" multipleFieldFilters="0">
  <location ref="A9:C13" firstHeaderRow="0" firstDataRow="1" firstDataCol="1"/>
  <pivotFields count="4">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v="2"/>
    </i>
    <i>
      <x/>
    </i>
    <i>
      <x v="1"/>
    </i>
    <i t="grand">
      <x/>
    </i>
  </rowItems>
  <colFields count="1">
    <field x="-2"/>
  </colFields>
  <colItems count="2">
    <i>
      <x/>
    </i>
    <i i="1">
      <x v="1"/>
    </i>
  </colItems>
  <dataFields count="2">
    <dataField fld="1" subtotal="count" baseField="0" baseItem="0"/>
    <dataField fld="2" subtotal="count" baseField="0" baseItem="0"/>
  </dataFields>
  <pivotHierarchies count="78">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epartment]"/>
        <x15:activeTabTopLevelEntity name="[Fact_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4768072-E004-4F44-A5D7-0D7402EC682B}" name="PivotTable3" cacheId="94" applyNumberFormats="0" applyBorderFormats="0" applyFontFormats="0" applyPatternFormats="0" applyAlignmentFormats="0" applyWidthHeightFormats="1" dataCaption="Values" tag="df8736f3-7c90-4ae3-91a2-6bb41ce0e661" updatedVersion="8" minRefreshableVersion="3" useAutoFormatting="1" itemPrintTitles="1" createdVersion="8" indent="0" outline="1" outlineData="1" multipleFieldFilters="0">
  <location ref="A3:Z4" firstHeaderRow="0" firstDataRow="1" firstDataCol="0"/>
  <pivotFields count="2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6">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colItems>
  <dataFields count="26">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 fld="9" subtotal="count" baseField="0" baseItem="0"/>
    <dataField fld="10" subtotal="count" baseField="0" baseItem="0"/>
    <dataField fld="11" subtotal="count" baseField="0" baseItem="0"/>
    <dataField fld="12" subtotal="count" baseField="0" baseItem="0"/>
    <dataField fld="13" subtotal="count" baseField="0" baseItem="0"/>
    <dataField fld="14" subtotal="count" baseField="0" baseItem="0"/>
    <dataField fld="15" subtotal="count" baseField="0" baseItem="0"/>
    <dataField fld="16" subtotal="count" baseField="0" baseItem="0"/>
    <dataField fld="17" subtotal="count" baseField="0" baseItem="0"/>
    <dataField fld="18" subtotal="count" baseField="0" baseItem="0"/>
    <dataField fld="19" subtotal="count" baseField="0" baseItem="0"/>
    <dataField fld="20" subtotal="count" baseField="0" baseItem="0"/>
    <dataField fld="21" subtotal="count" baseField="0" baseItem="0"/>
    <dataField fld="22" subtotal="count" baseField="0" baseItem="0"/>
    <dataField fld="23" subtotal="count" baseField="0" baseItem="0"/>
    <dataField fld="24" subtotal="count" baseField="0" baseItem="0"/>
    <dataField fld="25" subtotal="count" baseField="0" baseItem="0"/>
  </dataFields>
  <pivotHierarchies count="78">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4F3875E-426E-4213-AE3E-EFCC16A4AF44}" name="PivotTable2" cacheId="8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6:D7"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2" subtotal="count" baseField="0" baseItem="0"/>
    <dataField fld="0" subtotal="count" baseField="0" baseItem="0"/>
    <dataField fld="1" subtotal="count" baseField="0" baseItem="0" numFmtId="10"/>
    <dataField fld="3" subtotal="count" baseField="0" baseItem="0" numFmtId="10"/>
  </dataFields>
  <formats count="2">
    <format dxfId="30">
      <pivotArea outline="0" collapsedLevelsAreSubtotals="1" fieldPosition="0">
        <references count="1">
          <reference field="4294967294" count="1" selected="0">
            <x v="2"/>
          </reference>
        </references>
      </pivotArea>
    </format>
    <format dxfId="29">
      <pivotArea outline="0" collapsedLevelsAreSubtotals="1" fieldPosition="0">
        <references count="1">
          <reference field="4294967294" count="1" selected="0">
            <x v="3"/>
          </reference>
        </references>
      </pivotArea>
    </format>
  </formats>
  <pivotHierarchies count="78">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Employee]"/>
        <x15:activeTabTopLevelEntity name="[Dim_Department]"/>
        <x15:activeTabTopLevelEntity name="[Dim_JobRo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A13D21D-83D1-4D69-99C4-DB0967CD162C}" name="PivotTable6" cacheId="103" applyNumberFormats="0" applyBorderFormats="0" applyFontFormats="0" applyPatternFormats="0" applyAlignmentFormats="0" applyWidthHeightFormats="1" dataCaption="Values" tag="90ad189c-75f3-46dd-9135-6436e08c5a41" updatedVersion="8" minRefreshableVersion="3" useAutoFormatting="1" itemPrintTitles="1" createdVersion="8" indent="0" outline="1" outlineData="1" multipleFieldFilters="0">
  <location ref="A30:C40" firstHeaderRow="0" firstDataRow="1" firstDataCol="1"/>
  <pivotFields count="4">
    <pivotField dataField="1" subtotalTop="0" showAll="0" defaultSubtotal="0"/>
    <pivotField dataField="1" subtotalTop="0" showAll="0" defaultSubtotal="0"/>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1"/>
            </reference>
          </references>
        </pivotArea>
      </autoSortScope>
    </pivotField>
    <pivotField allDrilled="1" subtotalTop="0" showAll="0" dataSourceSort="1" defaultSubtotal="0" defaultAttributeDrillState="1"/>
  </pivotFields>
  <rowFields count="1">
    <field x="2"/>
  </rowFields>
  <rowItems count="10">
    <i>
      <x v="8"/>
    </i>
    <i>
      <x v="2"/>
    </i>
    <i>
      <x v="1"/>
    </i>
    <i>
      <x v="7"/>
    </i>
    <i>
      <x v="6"/>
    </i>
    <i>
      <x v="4"/>
    </i>
    <i>
      <x/>
    </i>
    <i>
      <x v="3"/>
    </i>
    <i>
      <x v="5"/>
    </i>
    <i t="grand">
      <x/>
    </i>
  </rowItems>
  <colFields count="1">
    <field x="-2"/>
  </colFields>
  <colItems count="2">
    <i>
      <x/>
    </i>
    <i i="1">
      <x v="1"/>
    </i>
  </colItems>
  <dataFields count="2">
    <dataField fld="0" subtotal="count" baseField="0" baseItem="0"/>
    <dataField fld="1" subtotal="count" baseField="0" baseItem="0"/>
  </dataFields>
  <pivotHierarchies count="78">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epartment]"/>
        <x15:activeTabTopLevelEntity name="[Fact_Employee]"/>
        <x15:activeTabTopLevelEntity name="[Dim_JobRo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C66219A-C751-4BAB-A3F2-4A34F69CBEA6}" name="PivotTable5" cacheId="100" applyNumberFormats="0" applyBorderFormats="0" applyFontFormats="0" applyPatternFormats="0" applyAlignmentFormats="0" applyWidthHeightFormats="1" dataCaption="Values" tag="86f17433-fe95-436d-8c1f-c301677fe233" updatedVersion="8" minRefreshableVersion="3" useAutoFormatting="1" itemPrintTitles="1" createdVersion="8" indent="0" outline="1" outlineData="1" multipleFieldFilters="0">
  <location ref="A24:C28" firstHeaderRow="0"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4">
    <i>
      <x v="2"/>
    </i>
    <i>
      <x v="1"/>
    </i>
    <i>
      <x/>
    </i>
    <i t="grand">
      <x/>
    </i>
  </rowItems>
  <colFields count="1">
    <field x="-2"/>
  </colFields>
  <colItems count="2">
    <i>
      <x/>
    </i>
    <i i="1">
      <x v="1"/>
    </i>
  </colItems>
  <dataFields count="2">
    <dataField fld="1" subtotal="count" baseField="0" baseItem="0"/>
    <dataField fld="2" subtotal="count" baseField="0" baseItem="0"/>
  </dataFields>
  <pivotHierarchies count="78">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Employe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7FCBF707-2744-4D9B-B537-D71A629EEC93}" autoFormatId="16" applyNumberFormats="0" applyBorderFormats="0" applyFontFormats="0" applyPatternFormats="0" applyAlignmentFormats="0" applyWidthHeightFormats="0">
  <queryTableRefresh nextId="39">
    <queryTableFields count="33">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36" name="MonthlyIncome" tableColumnId="36"/>
      <queryTableField id="19" name="MonthlyRate" tableColumnId="19"/>
      <queryTableField id="20" name="NumCompaniesWorked" tableColumnId="20"/>
      <queryTableField id="22" name="OverTime" tableColumnId="22"/>
      <queryTableField id="23" name="PercentSalaryHike" tableColumnId="23"/>
      <queryTableField id="24" name="PerformanceRating" tableColumnId="24"/>
      <queryTableField id="25" name="RelationshipSatisfaction" tableColumnId="25"/>
      <queryTableField id="27" name="StockOptionLevel" tableColumnId="27"/>
      <queryTableField id="28" name="TotalWorkingYears" tableColumnId="28"/>
      <queryTableField id="29" name="TrainingTimesLastYear" tableColumnId="29"/>
      <queryTableField id="30" name="WorkLifeBalance" tableColumnId="30"/>
      <queryTableField id="31" name="YearsAtCompany" tableColumnId="31"/>
      <queryTableField id="32" name="YearsInCurrentRole" tableColumnId="32"/>
      <queryTableField id="33" name="YearsSinceLastPromotion" tableColumnId="33"/>
      <queryTableField id="34" name="YearsWithCurrManager" tableColumnId="34"/>
      <queryTableField id="37" name="JoinDat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FBD686DC-F98E-4BD1-9F51-387252D0B7B6}" sourceName="[Dim_Department].[Department]">
  <pivotTables>
    <pivotTable tabId="13" name="PivotTable2"/>
    <pivotTable tabId="13" name="PivotTable1"/>
    <pivotTable tabId="13" name="PivotTable3"/>
    <pivotTable tabId="13" name="PivotTable4"/>
    <pivotTable tabId="13" name="PivotTable5"/>
    <pivotTable tabId="13" name="PivotTable6"/>
  </pivotTables>
  <data>
    <olap pivotCacheId="2126377053">
      <levels count="2">
        <level uniqueName="[Dim_Department].[Department].[(All)]" sourceCaption="(All)" count="0"/>
        <level uniqueName="[Dim_Department].[Department].[Department]" sourceCaption="Department" count="3">
          <ranges>
            <range startItem="0">
              <i n="[Dim_Department].[Department].&amp;[Human Resources]" c="Human Resources"/>
              <i n="[Dim_Department].[Department].&amp;[Research &amp; Development]" c="Research &amp; Development"/>
              <i n="[Dim_Department].[Department].&amp;[Sales]" c="Sales"/>
            </range>
          </ranges>
        </level>
      </levels>
      <selections count="1">
        <selection n="[Dim_Department].[Department].[All]"/>
      </selections>
    </olap>
  </data>
  <extLst>
    <x:ext xmlns:x15="http://schemas.microsoft.com/office/spreadsheetml/2010/11/main" uri="{03082B11-2C62-411c-B77F-237D8FCFBE4C}">
      <x15:slicerCachePivotTables>
        <pivotTable tabId="4294967295" name="PivotChartTable23"/>
        <pivotTable tabId="4294967295" name="PivotChartTable24"/>
        <pivotTable tabId="4294967295" name="PivotChartTable25"/>
        <pivotTable tabId="4294967295" name="PivotChartTable1"/>
        <pivotTable tabId="4294967295" name="PivotChartTable4"/>
        <pivotTable tabId="4294967295" name="PivotChartTable8"/>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1" xr10:uid="{14B2E927-1EB0-4374-9D28-4C2626F3B856}" sourceName="[Fact_Employee].[MaritalStatus]">
  <pivotTables>
    <pivotTable tabId="13" name="PivotTable2"/>
    <pivotTable tabId="13" name="PivotTable1"/>
    <pivotTable tabId="13" name="PivotTable3"/>
    <pivotTable tabId="13" name="PivotTable4"/>
    <pivotTable tabId="13" name="PivotTable5"/>
    <pivotTable tabId="13" name="PivotTable6"/>
  </pivotTables>
  <data>
    <olap pivotCacheId="2126377053">
      <levels count="2">
        <level uniqueName="[Fact_Employee].[MaritalStatus].[(All)]" sourceCaption="(All)" count="0"/>
        <level uniqueName="[Fact_Employee].[MaritalStatus].[MaritalStatus]" sourceCaption="MaritalStatus" count="3">
          <ranges>
            <range startItem="0">
              <i n="[Fact_Employee].[MaritalStatus].&amp;[Divorced]" c="Divorced"/>
              <i n="[Fact_Employee].[MaritalStatus].&amp;[Married]" c="Married"/>
              <i n="[Fact_Employee].[MaritalStatus].&amp;[Single]" c="Single"/>
            </range>
          </ranges>
        </level>
      </levels>
      <selections count="1">
        <selection n="[Fact_Employee].[MaritalStatus].[All]"/>
      </selections>
    </olap>
  </data>
  <extLst>
    <x:ext xmlns:x15="http://schemas.microsoft.com/office/spreadsheetml/2010/11/main" uri="{03082B11-2C62-411c-B77F-237D8FCFBE4C}">
      <x15:slicerCachePivotTables>
        <pivotTable tabId="4294967295" name="PivotChartTable23"/>
        <pivotTable tabId="4294967295" name="PivotChartTable24"/>
        <pivotTable tabId="4294967295" name="PivotChartTable25"/>
        <pivotTable tabId="4294967295" name="PivotChartTable1"/>
        <pivotTable tabId="4294967295" name="PivotChartTable4"/>
        <pivotTable tabId="4294967295" name="PivotChartTable8"/>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234365B8-F0F7-43BE-BB45-77D641818362}" sourceName="[Fact_Employee].[Gender]">
  <pivotTables>
    <pivotTable tabId="13" name="PivotTable2"/>
    <pivotTable tabId="13" name="PivotTable3"/>
    <pivotTable tabId="13" name="PivotTable4"/>
    <pivotTable tabId="13" name="PivotTable5"/>
    <pivotTable tabId="13" name="PivotTable6"/>
  </pivotTables>
  <data>
    <olap pivotCacheId="2126377053">
      <levels count="2">
        <level uniqueName="[Fact_Employee].[Gender].[(All)]" sourceCaption="(All)" count="0"/>
        <level uniqueName="[Fact_Employee].[Gender].[Gender]" sourceCaption="Gender" count="2">
          <ranges>
            <range startItem="0">
              <i n="[Fact_Employee].[Gender].&amp;[Female]" c="Female"/>
              <i n="[Fact_Employee].[Gender].&amp;[Male]" c="Male"/>
            </range>
          </ranges>
        </level>
      </levels>
      <selections count="1">
        <selection n="[Fact_Employee].[Gender].[All]"/>
      </selections>
    </olap>
  </data>
  <extLst>
    <x:ext xmlns:x15="http://schemas.microsoft.com/office/spreadsheetml/2010/11/main" uri="{03082B11-2C62-411c-B77F-237D8FCFBE4C}">
      <x15:slicerCachePivotTables>
        <pivotTable tabId="4294967295" name="PivotChartTable23"/>
        <pivotTable tabId="4294967295" name="PivotChartTable24"/>
        <pivotTable tabId="4294967295" name="PivotChartTable25"/>
        <pivotTable tabId="4294967295" name="PivotChartTable1"/>
        <pivotTable tabId="4294967295" name="PivotChartTable4"/>
        <pivotTable tabId="4294967295" name="PivotChartTable8"/>
      </x15:slicerCachePivotTables>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1" xr10:uid="{82A4FB10-E053-41DB-830E-B4DDDD3B1EBE}" sourceName="[Dim_JobRole].[JobRole]">
  <pivotTables>
    <pivotTable tabId="13" name="PivotTable2"/>
    <pivotTable tabId="13" name="PivotTable1"/>
    <pivotTable tabId="13" name="PivotTable3"/>
    <pivotTable tabId="13" name="PivotTable4"/>
    <pivotTable tabId="13" name="PivotTable5"/>
    <pivotTable tabId="13" name="PivotTable6"/>
  </pivotTables>
  <data>
    <olap pivotCacheId="2126377053">
      <levels count="2">
        <level uniqueName="[Dim_JobRole].[JobRole].[(All)]" sourceCaption="(All)" count="0"/>
        <level uniqueName="[Dim_JobRole].[JobRole].[JobRole]" sourceCaption="JobRole" count="9">
          <ranges>
            <range startItem="0">
              <i n="[Dim_JobRole].[JobRole].&amp;[Healthcare Representative]" c="Healthcare Representative"/>
              <i n="[Dim_JobRole].[JobRole].&amp;[Human Resources]" c="Human Resources"/>
              <i n="[Dim_JobRole].[JobRole].&amp;[Laboratory Technician]" c="Laboratory Technician"/>
              <i n="[Dim_JobRole].[JobRole].&amp;[Manager]" c="Manager"/>
              <i n="[Dim_JobRole].[JobRole].&amp;[Manufacturing Director]" c="Manufacturing Director"/>
              <i n="[Dim_JobRole].[JobRole].&amp;[Research Director]" c="Research Director"/>
              <i n="[Dim_JobRole].[JobRole].&amp;[Research Scientist]" c="Research Scientist"/>
              <i n="[Dim_JobRole].[JobRole].&amp;[Sales Executive]" c="Sales Executive"/>
              <i n="[Dim_JobRole].[JobRole].&amp;[Sales Representative]" c="Sales Representative"/>
            </range>
          </ranges>
        </level>
      </levels>
      <selections count="1">
        <selection n="[Dim_JobRole].[JobRole].[All]"/>
      </selections>
    </olap>
  </data>
  <extLst>
    <x:ext xmlns:x15="http://schemas.microsoft.com/office/spreadsheetml/2010/11/main" uri="{03082B11-2C62-411c-B77F-237D8FCFBE4C}">
      <x15:slicerCachePivotTables>
        <pivotTable tabId="4294967295" name="PivotChartTable23"/>
        <pivotTable tabId="4294967295" name="PivotChartTable24"/>
        <pivotTable tabId="4294967295" name="PivotChartTable25"/>
        <pivotTable tabId="4294967295" name="PivotChartTable1"/>
        <pivotTable tabId="4294967295" name="PivotChartTable4"/>
        <pivotTable tabId="4294967295" name="PivotChartTable8"/>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21AD89DD-F045-43BF-95C7-1C6834BE65F6}" cache="Slicer_Department1" caption="Department" columnCount="3" level="1" style="SlicerStyleLight6" rowHeight="234950"/>
  <slicer name="MaritalStatus 1" xr10:uid="{4FAF9186-FC73-49B0-8BB7-BF86EA59A830}" cache="Slicer_MaritalStatus1" caption="Marital Status" columnCount="3" level="1" style="SlicerStyleLight6" rowHeight="234950"/>
  <slicer name="Gender 1" xr10:uid="{D2563842-AB11-44A4-97F8-513C8E015485}" cache="Slicer_Gender1" caption="Gender" level="1" style="SlicerStyleLight6" rowHeight="234950"/>
  <slicer name="JobRole 1" xr10:uid="{0497E577-14A5-4F35-9313-1804AEFE6DCD}" cache="Slicer_JobRole1" caption="Job Role" columnCount="5" level="1"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3B25C59-AFEE-41FC-A6A4-8B55489CF07F}" cache="Slicer_Department1" caption="Department" columnCount="3" level="1" style="SlicerStyleLight6" rowHeight="234950"/>
  <slicer name="MaritalStatus" xr10:uid="{3289616B-759A-418A-9985-A1645C411F60}" cache="Slicer_MaritalStatus1" caption="Marital Status" columnCount="3" level="1" style="SlicerStyleLight6" rowHeight="234950"/>
  <slicer name="Gender" xr10:uid="{BE6A1D8D-FC26-4464-BCF0-DDDB183601A8}" cache="Slicer_Gender1" caption="Gender" level="1" style="SlicerStyleLight6" rowHeight="234950"/>
  <slicer name="JobRole" xr10:uid="{7BED71EC-8ABD-41E6-BA03-41B726876AFC}" cache="Slicer_JobRole1" caption="Job Role" columnCount="5" level="1" style="SlicerStyleLight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EA890FA-FE65-46B0-8DC3-753596E40CB1}" name="HR_Employee_Attrition_RAW_DIRTY" displayName="HR_Employee_Attrition_RAW_DIRTY" ref="A1:AG1471" tableType="queryTable" totalsRowShown="0">
  <autoFilter ref="A1:AG1471" xr:uid="{9EA890FA-FE65-46B0-8DC3-753596E40CB1}"/>
  <tableColumns count="33">
    <tableColumn id="1" xr3:uid="{A31E82E1-4E3C-4101-A69A-922F58977265}" uniqueName="1" name="Age" queryTableFieldId="1"/>
    <tableColumn id="2" xr3:uid="{25665F67-0C6B-479A-B6F3-F9A3D47E8288}" uniqueName="2" name="Attrition" queryTableFieldId="2" dataDxfId="28"/>
    <tableColumn id="3" xr3:uid="{E8ADB6BE-643B-4D57-A87C-B3BBF7338E93}" uniqueName="3" name="BusinessTravel" queryTableFieldId="3" dataDxfId="27"/>
    <tableColumn id="4" xr3:uid="{08EB7CEC-066E-4AC2-9A23-26411DA2866C}" uniqueName="4" name="DailyRate" queryTableFieldId="4" dataDxfId="26"/>
    <tableColumn id="5" xr3:uid="{96B07759-3854-4291-ADE7-20F5BE095DD5}" uniqueName="5" name="Department" queryTableFieldId="5" dataDxfId="25"/>
    <tableColumn id="6" xr3:uid="{19C41854-472E-4FFC-8908-BA986C5A6766}" uniqueName="6" name="DistanceFromHome" queryTableFieldId="6"/>
    <tableColumn id="7" xr3:uid="{AB74A61F-1FC7-4CE0-9365-4369A2DDF4A8}" uniqueName="7" name="Education" queryTableFieldId="7" dataDxfId="24"/>
    <tableColumn id="8" xr3:uid="{837610C5-15C5-4612-A15A-4B52D6C66637}" uniqueName="8" name="EducationField" queryTableFieldId="8" dataDxfId="23"/>
    <tableColumn id="10" xr3:uid="{8381E98C-73DB-4777-BD14-94EAFDC240CD}" uniqueName="10" name="EmployeeNumber" queryTableFieldId="10" dataDxfId="22"/>
    <tableColumn id="11" xr3:uid="{6FBFCE94-3272-4B30-A527-1B2A16856960}" uniqueName="11" name="EnvironmentSatisfaction" queryTableFieldId="11" dataDxfId="21"/>
    <tableColumn id="12" xr3:uid="{56BFCBD2-AF5E-4DA5-B7A5-32EF636BA850}" uniqueName="12" name="Gender" queryTableFieldId="12" dataDxfId="20"/>
    <tableColumn id="13" xr3:uid="{462BAFC4-DEE1-4A90-833D-C0787A8B6A78}" uniqueName="13" name="HourlyRate" queryTableFieldId="13" dataDxfId="19"/>
    <tableColumn id="14" xr3:uid="{6A8117A7-8844-41AA-A5AD-38C77819382A}" uniqueName="14" name="JobInvolvement" queryTableFieldId="14" dataDxfId="18"/>
    <tableColumn id="15" xr3:uid="{21ACA472-759F-4A0C-A6D4-B78D05AD6F8F}" uniqueName="15" name="JobLevel" queryTableFieldId="15" dataDxfId="17"/>
    <tableColumn id="16" xr3:uid="{FCE82076-D5DD-4801-BEE4-190BB6783131}" uniqueName="16" name="JobRole" queryTableFieldId="16" dataDxfId="16"/>
    <tableColumn id="17" xr3:uid="{B5B85BAF-08F3-431C-8FFB-C7A77D914EC3}" uniqueName="17" name="JobSatisfaction" queryTableFieldId="17" dataDxfId="15"/>
    <tableColumn id="18" xr3:uid="{E4B3CD85-2E60-4F9B-8BA3-07F785B435D5}" uniqueName="18" name="MaritalStatus" queryTableFieldId="18" dataDxfId="14"/>
    <tableColumn id="36" xr3:uid="{4E0C1EFE-2B4F-4BCF-877E-DE84A56EA960}" uniqueName="36" name="MonthlyIncome" queryTableFieldId="36"/>
    <tableColumn id="19" xr3:uid="{F218F26A-DD29-47FA-AE96-5ED3F98B6A0C}" uniqueName="19" name="MonthlyRate" queryTableFieldId="19" dataDxfId="13"/>
    <tableColumn id="20" xr3:uid="{1EDBD20E-EAC6-43F8-861F-F01934C62BD1}" uniqueName="20" name="NumCompaniesWorked" queryTableFieldId="20" dataDxfId="12"/>
    <tableColumn id="22" xr3:uid="{88639DE0-2D4E-4DEC-AAD6-F7114401AE35}" uniqueName="22" name="OverTime" queryTableFieldId="22" dataDxfId="11"/>
    <tableColumn id="23" xr3:uid="{9A53BDCC-4265-4DAA-AEFA-8FF3589674F1}" uniqueName="23" name="PercentSalaryHike" queryTableFieldId="23" dataDxfId="10"/>
    <tableColumn id="24" xr3:uid="{BEA9D2B2-872C-4BBB-9477-17B3E7424CE2}" uniqueName="24" name="PerformanceRating" queryTableFieldId="24" dataDxfId="9"/>
    <tableColumn id="25" xr3:uid="{55300C88-617F-4092-A289-DFEA5BCD7CE9}" uniqueName="25" name="RelationshipSatisfaction" queryTableFieldId="25" dataDxfId="8"/>
    <tableColumn id="27" xr3:uid="{0E7368EB-C0F4-4A9D-B1D7-8995F019FAB0}" uniqueName="27" name="StockOptionLevel" queryTableFieldId="27" dataDxfId="7"/>
    <tableColumn id="28" xr3:uid="{B2CFA75C-30F5-4674-9E29-DBFE4A15058E}" uniqueName="28" name="TotalWorkingYears" queryTableFieldId="28" dataDxfId="6"/>
    <tableColumn id="29" xr3:uid="{5C6FE1B5-27E9-4281-8FD9-611D792A500D}" uniqueName="29" name="TrainingTimesLastYear" queryTableFieldId="29" dataDxfId="5"/>
    <tableColumn id="30" xr3:uid="{5E48F64A-46C0-4B09-9FA3-A4324659E96D}" uniqueName="30" name="WorkLifeBalance" queryTableFieldId="30" dataDxfId="4"/>
    <tableColumn id="31" xr3:uid="{C50BE003-1B4D-4232-BD62-5293B77095B0}" uniqueName="31" name="YearsAtCompany" queryTableFieldId="31"/>
    <tableColumn id="32" xr3:uid="{418E3370-0376-4F4F-BDDE-AEDA8340F5C6}" uniqueName="32" name="YearsInCurrentRole" queryTableFieldId="32" dataDxfId="3"/>
    <tableColumn id="33" xr3:uid="{7015B561-337F-4ADF-9053-FD624FC6AD78}" uniqueName="33" name="YearsSinceLastPromotion" queryTableFieldId="33" dataDxfId="2"/>
    <tableColumn id="34" xr3:uid="{10F5711F-E6C6-4547-BEC0-50EED4496229}" uniqueName="34" name="YearsWithCurrManager" queryTableFieldId="34" dataDxfId="1"/>
    <tableColumn id="9" xr3:uid="{A2B26ACE-7222-4C17-80CE-BD9F42F58EAB}" uniqueName="9" name="JoinDate" queryTableFieldId="3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D95C2-9006-48E5-8C8C-4AD2BA035DEB}">
  <dimension ref="B2:Q84"/>
  <sheetViews>
    <sheetView tabSelected="1" zoomScale="70" zoomScaleNormal="74" workbookViewId="0">
      <selection activeCell="V52" sqref="V52"/>
    </sheetView>
  </sheetViews>
  <sheetFormatPr defaultRowHeight="14.4" x14ac:dyDescent="0.3"/>
  <cols>
    <col min="1" max="16384" width="8.88671875" style="7"/>
  </cols>
  <sheetData>
    <row r="2" spans="2:17" x14ac:dyDescent="0.3">
      <c r="B2" s="15" t="s">
        <v>3322</v>
      </c>
      <c r="C2" s="15"/>
      <c r="D2" s="15"/>
      <c r="E2" s="15"/>
      <c r="F2" s="15"/>
      <c r="G2" s="15"/>
      <c r="H2" s="15"/>
      <c r="I2" s="15"/>
      <c r="J2" s="15"/>
      <c r="K2" s="15"/>
      <c r="L2" s="15"/>
      <c r="M2" s="15"/>
      <c r="N2" s="15"/>
      <c r="O2" s="15"/>
      <c r="P2" s="15"/>
      <c r="Q2" s="15"/>
    </row>
    <row r="3" spans="2:17" x14ac:dyDescent="0.3">
      <c r="B3" s="15"/>
      <c r="C3" s="15"/>
      <c r="D3" s="15"/>
      <c r="E3" s="15"/>
      <c r="F3" s="15"/>
      <c r="G3" s="15"/>
      <c r="H3" s="15"/>
      <c r="I3" s="15"/>
      <c r="J3" s="15"/>
      <c r="K3" s="15"/>
      <c r="L3" s="15"/>
      <c r="M3" s="15"/>
      <c r="N3" s="15"/>
      <c r="O3" s="15"/>
      <c r="P3" s="15"/>
      <c r="Q3" s="15"/>
    </row>
    <row r="71" spans="2:8" ht="15.6" x14ac:dyDescent="0.3">
      <c r="B71" s="8" t="s">
        <v>3309</v>
      </c>
      <c r="C71" s="8"/>
      <c r="D71" s="8" t="s">
        <v>3310</v>
      </c>
      <c r="E71" s="8"/>
      <c r="F71" s="8" t="s">
        <v>3282</v>
      </c>
      <c r="G71" s="8"/>
      <c r="H71" s="8" t="s">
        <v>3311</v>
      </c>
    </row>
    <row r="72" spans="2:8" ht="15.6" x14ac:dyDescent="0.3">
      <c r="B72" s="9">
        <f>Helper!A7</f>
        <v>1470</v>
      </c>
      <c r="C72" s="9"/>
      <c r="D72" s="9">
        <f>Helper!B7</f>
        <v>237</v>
      </c>
      <c r="E72" s="9"/>
      <c r="F72" s="10">
        <f>Helper!C7</f>
        <v>0.16122448979591836</v>
      </c>
      <c r="G72" s="9"/>
      <c r="H72" s="10">
        <f>Helper!D7</f>
        <v>0.53586497890295359</v>
      </c>
    </row>
    <row r="76" spans="2:8" x14ac:dyDescent="0.3">
      <c r="B76" s="12" t="s">
        <v>3312</v>
      </c>
      <c r="C76" s="12" t="s">
        <v>3313</v>
      </c>
      <c r="D76" s="12" t="s">
        <v>3314</v>
      </c>
    </row>
    <row r="77" spans="2:8" x14ac:dyDescent="0.3">
      <c r="B77" s="12" t="s">
        <v>0</v>
      </c>
      <c r="C77" s="12" vm="2">
        <f>CUBEVALUE("ThisWorkbookDataModel","[Measures].[Avg Age Leavers]")</f>
        <v>33.751054852320678</v>
      </c>
      <c r="D77" s="13" vm="3">
        <f>CUBEVALUE("ThisWorkbookDataModel","[Measures].[Avg Age Stayers]")</f>
        <v>37.501216545012163</v>
      </c>
    </row>
    <row r="78" spans="2:8" x14ac:dyDescent="0.3">
      <c r="B78" s="12" t="s">
        <v>3315</v>
      </c>
      <c r="C78" s="13" vm="4">
        <f>CUBEVALUE("ThisWorkbookDataModel","[Measures].[Avg Tenure Leavers]")</f>
        <v>5.1139240506329111</v>
      </c>
      <c r="D78" s="13" vm="6">
        <f>CUBEVALUE("ThisWorkbookDataModel","[Measures].[Avg Tenure Stayers]")</f>
        <v>7.3130575831305755</v>
      </c>
    </row>
    <row r="79" spans="2:8" x14ac:dyDescent="0.3">
      <c r="B79" s="12" t="s">
        <v>3316</v>
      </c>
      <c r="C79" s="13" vm="5">
        <f>CUBEVALUE("ThisWorkbookDataModel","[Measures].[Avg Income Leavers]")</f>
        <v>45861.523206751051</v>
      </c>
      <c r="D79" s="13" vm="7">
        <f>CUBEVALUE("ThisWorkbookDataModel","[Measures].[Avg Income Stayers]")</f>
        <v>65313.914841849146</v>
      </c>
    </row>
    <row r="80" spans="2:8" x14ac:dyDescent="0.3">
      <c r="B80" s="12" t="s">
        <v>3317</v>
      </c>
      <c r="C80" s="14" vm="1">
        <f>CUBEVALUE("ThisWorkbookDataModel","[Measures].[Overtime Rate Leavers]")</f>
        <v>0.53586497890295359</v>
      </c>
      <c r="D80" s="14" vm="8">
        <f>CUBEVALUE("ThisWorkbookDataModel","[Measures].[Overtime Rate Stayers]")</f>
        <v>0.23438767234387672</v>
      </c>
    </row>
    <row r="81" spans="2:4" x14ac:dyDescent="0.3">
      <c r="B81" s="12" t="s">
        <v>3318</v>
      </c>
      <c r="C81" s="13" vm="9">
        <f>CUBEVALUE("ThisWorkbookDataModel","[Measures].[Avg Job Satisfaction Leavers]")</f>
        <v>2.4683544303797467</v>
      </c>
      <c r="D81" s="13" vm="10">
        <f>CUBEVALUE("ThisWorkbookDataModel","[Measures].[Avg Job Satisfaction Stayers]")</f>
        <v>2.778588807785888</v>
      </c>
    </row>
    <row r="82" spans="2:4" x14ac:dyDescent="0.3">
      <c r="B82" s="12" t="s">
        <v>3319</v>
      </c>
      <c r="C82" s="13" vm="11">
        <f>CUBEVALUE("ThisWorkbookDataModel","[Measures].[Avg Work Life Balance Leavers]")</f>
        <v>2.6582278481012658</v>
      </c>
      <c r="D82" s="13" vm="12">
        <f>CUBEVALUE("ThisWorkbookDataModel","[Measures].[Avg Work Life Balance Stayers]")</f>
        <v>2.781021897810219</v>
      </c>
    </row>
    <row r="83" spans="2:4" x14ac:dyDescent="0.3">
      <c r="B83" s="12" t="s">
        <v>3320</v>
      </c>
      <c r="C83" s="13" vm="13">
        <f>CUBEVALUE("ThisWorkbookDataModel","[Measures].[Avg Environment Satisfaction Leavers]")</f>
        <v>2.4641350210970465</v>
      </c>
      <c r="D83" s="13" vm="14">
        <f>CUBEVALUE("ThisWorkbookDataModel","[Measures].[Avg Environment Satisfaction Stayers]")</f>
        <v>2.7712895377128954</v>
      </c>
    </row>
    <row r="84" spans="2:4" x14ac:dyDescent="0.3">
      <c r="B84" s="12" t="s">
        <v>3321</v>
      </c>
      <c r="C84" s="13" vm="15">
        <f>CUBEVALUE("ThisWorkbookDataModel","[Measures].[Avg Job Involvement Leavers]")</f>
        <v>2.518987341772152</v>
      </c>
      <c r="D84" s="13" vm="16">
        <f>CUBEVALUE("ThisWorkbookDataModel","[Measures].[Avg Job Involvement Stayers]")</f>
        <v>2.7704785077047851</v>
      </c>
    </row>
  </sheetData>
  <mergeCells count="1">
    <mergeCell ref="B2:Q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A16C1-BAF2-4DAD-AA9E-29B67FCD4B7F}">
  <dimension ref="B2:AB28"/>
  <sheetViews>
    <sheetView topLeftCell="A41" zoomScale="76" zoomScaleNormal="74" workbookViewId="0">
      <selection activeCell="S16" sqref="S16"/>
    </sheetView>
  </sheetViews>
  <sheetFormatPr defaultRowHeight="14.4" x14ac:dyDescent="0.3"/>
  <cols>
    <col min="1" max="16384" width="8.88671875" style="7"/>
  </cols>
  <sheetData>
    <row r="2" spans="2:28" x14ac:dyDescent="0.3">
      <c r="B2" s="15" t="s">
        <v>3322</v>
      </c>
      <c r="C2" s="15"/>
      <c r="D2" s="15"/>
      <c r="E2" s="15"/>
      <c r="F2" s="15"/>
      <c r="G2" s="15"/>
      <c r="H2" s="15"/>
      <c r="I2" s="15"/>
      <c r="J2" s="15"/>
      <c r="K2" s="15"/>
      <c r="L2" s="15"/>
      <c r="M2" s="15"/>
      <c r="N2" s="15"/>
      <c r="O2" s="15"/>
      <c r="P2" s="15"/>
      <c r="Q2" s="15"/>
    </row>
    <row r="3" spans="2:28" x14ac:dyDescent="0.3">
      <c r="B3" s="15"/>
      <c r="C3" s="15"/>
      <c r="D3" s="15"/>
      <c r="E3" s="15"/>
      <c r="F3" s="15"/>
      <c r="G3" s="15"/>
      <c r="H3" s="15"/>
      <c r="I3" s="15"/>
      <c r="J3" s="15"/>
      <c r="K3" s="15"/>
      <c r="L3" s="15"/>
      <c r="M3" s="15"/>
      <c r="N3" s="15"/>
      <c r="O3" s="15"/>
      <c r="P3" s="15"/>
      <c r="Q3" s="15"/>
    </row>
    <row r="15" spans="2:28" ht="15.6" x14ac:dyDescent="0.3">
      <c r="V15" s="8" t="s">
        <v>3309</v>
      </c>
      <c r="W15" s="8"/>
      <c r="X15" s="8" t="s">
        <v>3310</v>
      </c>
      <c r="Y15" s="8"/>
      <c r="Z15" s="8" t="s">
        <v>3282</v>
      </c>
      <c r="AA15" s="8"/>
      <c r="AB15" s="8" t="s">
        <v>3311</v>
      </c>
    </row>
    <row r="16" spans="2:28" ht="15.6" x14ac:dyDescent="0.3">
      <c r="V16" s="9">
        <f>Helper!A7</f>
        <v>1470</v>
      </c>
      <c r="W16" s="9"/>
      <c r="X16" s="9">
        <f>Helper!B7</f>
        <v>237</v>
      </c>
      <c r="Y16" s="9"/>
      <c r="Z16" s="10">
        <f>Helper!C7</f>
        <v>0.16122448979591836</v>
      </c>
      <c r="AA16" s="9"/>
      <c r="AB16" s="10">
        <f>Helper!D7</f>
        <v>0.53586497890295359</v>
      </c>
    </row>
    <row r="20" spans="22:24" x14ac:dyDescent="0.3">
      <c r="V20" s="12" t="s">
        <v>3312</v>
      </c>
      <c r="W20" s="12" t="s">
        <v>3313</v>
      </c>
      <c r="X20" s="12" t="s">
        <v>3314</v>
      </c>
    </row>
    <row r="21" spans="22:24" x14ac:dyDescent="0.3">
      <c r="V21" s="12" t="s">
        <v>0</v>
      </c>
      <c r="W21" s="12" vm="2">
        <f>CUBEVALUE("ThisWorkbookDataModel","[Measures].[Avg Age Leavers]")</f>
        <v>33.751054852320678</v>
      </c>
      <c r="X21" s="13" vm="3">
        <f>CUBEVALUE("ThisWorkbookDataModel","[Measures].[Avg Age Stayers]")</f>
        <v>37.501216545012163</v>
      </c>
    </row>
    <row r="22" spans="22:24" x14ac:dyDescent="0.3">
      <c r="V22" s="12" t="s">
        <v>3315</v>
      </c>
      <c r="W22" s="13" vm="4">
        <f>CUBEVALUE("ThisWorkbookDataModel","[Measures].[Avg Tenure Leavers]")</f>
        <v>5.1139240506329111</v>
      </c>
      <c r="X22" s="13" vm="6">
        <f>CUBEVALUE("ThisWorkbookDataModel","[Measures].[Avg Tenure Stayers]")</f>
        <v>7.3130575831305755</v>
      </c>
    </row>
    <row r="23" spans="22:24" x14ac:dyDescent="0.3">
      <c r="V23" s="12" t="s">
        <v>3316</v>
      </c>
      <c r="W23" s="13" vm="5">
        <f>CUBEVALUE("ThisWorkbookDataModel","[Measures].[Avg Income Leavers]")</f>
        <v>45861.523206751051</v>
      </c>
      <c r="X23" s="13" vm="7">
        <f>CUBEVALUE("ThisWorkbookDataModel","[Measures].[Avg Income Stayers]")</f>
        <v>65313.914841849146</v>
      </c>
    </row>
    <row r="24" spans="22:24" x14ac:dyDescent="0.3">
      <c r="V24" s="12" t="s">
        <v>3317</v>
      </c>
      <c r="W24" s="14" vm="1">
        <f>CUBEVALUE("ThisWorkbookDataModel","[Measures].[Overtime Rate Leavers]")</f>
        <v>0.53586497890295359</v>
      </c>
      <c r="X24" s="14" vm="8">
        <f>CUBEVALUE("ThisWorkbookDataModel","[Measures].[Overtime Rate Stayers]")</f>
        <v>0.23438767234387672</v>
      </c>
    </row>
    <row r="25" spans="22:24" x14ac:dyDescent="0.3">
      <c r="V25" s="12" t="s">
        <v>3318</v>
      </c>
      <c r="W25" s="13" vm="9">
        <f>CUBEVALUE("ThisWorkbookDataModel","[Measures].[Avg Job Satisfaction Leavers]")</f>
        <v>2.4683544303797467</v>
      </c>
      <c r="X25" s="13" vm="10">
        <f>CUBEVALUE("ThisWorkbookDataModel","[Measures].[Avg Job Satisfaction Stayers]")</f>
        <v>2.778588807785888</v>
      </c>
    </row>
    <row r="26" spans="22:24" x14ac:dyDescent="0.3">
      <c r="V26" s="12" t="s">
        <v>3319</v>
      </c>
      <c r="W26" s="13" vm="11">
        <f>CUBEVALUE("ThisWorkbookDataModel","[Measures].[Avg Work Life Balance Leavers]")</f>
        <v>2.6582278481012658</v>
      </c>
      <c r="X26" s="13" vm="12">
        <f>CUBEVALUE("ThisWorkbookDataModel","[Measures].[Avg Work Life Balance Stayers]")</f>
        <v>2.781021897810219</v>
      </c>
    </row>
    <row r="27" spans="22:24" x14ac:dyDescent="0.3">
      <c r="V27" s="12" t="s">
        <v>3320</v>
      </c>
      <c r="W27" s="13" vm="13">
        <f>CUBEVALUE("ThisWorkbookDataModel","[Measures].[Avg Environment Satisfaction Leavers]")</f>
        <v>2.4641350210970465</v>
      </c>
      <c r="X27" s="13" vm="14">
        <f>CUBEVALUE("ThisWorkbookDataModel","[Measures].[Avg Environment Satisfaction Stayers]")</f>
        <v>2.7712895377128954</v>
      </c>
    </row>
    <row r="28" spans="22:24" x14ac:dyDescent="0.3">
      <c r="V28" s="12" t="s">
        <v>3321</v>
      </c>
      <c r="W28" s="13" vm="15">
        <f>CUBEVALUE("ThisWorkbookDataModel","[Measures].[Avg Job Involvement Leavers]")</f>
        <v>2.518987341772152</v>
      </c>
      <c r="X28" s="13" vm="16">
        <f>CUBEVALUE("ThisWorkbookDataModel","[Measures].[Avg Job Involvement Stayers]")</f>
        <v>2.7704785077047851</v>
      </c>
    </row>
  </sheetData>
  <mergeCells count="1">
    <mergeCell ref="B2:Q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E81BD-630E-42B6-B760-DFCDA1285F15}">
  <dimension ref="A3:Z40"/>
  <sheetViews>
    <sheetView topLeftCell="A9" workbookViewId="0">
      <selection activeCell="D19" sqref="D19"/>
    </sheetView>
  </sheetViews>
  <sheetFormatPr defaultRowHeight="14.4" x14ac:dyDescent="0.3"/>
  <cols>
    <col min="1" max="1" width="22.88671875" bestFit="1" customWidth="1"/>
    <col min="2" max="2" width="10.21875" bestFit="1" customWidth="1"/>
    <col min="3" max="3" width="12.21875" bestFit="1" customWidth="1"/>
    <col min="4" max="4" width="17.77734375" bestFit="1" customWidth="1"/>
    <col min="5" max="5" width="30.77734375" bestFit="1" customWidth="1"/>
    <col min="6" max="6" width="30.5546875" bestFit="1" customWidth="1"/>
    <col min="7" max="7" width="14.77734375" bestFit="1" customWidth="1"/>
    <col min="8" max="8" width="14.5546875" bestFit="1" customWidth="1"/>
    <col min="9" max="9" width="20.88671875" bestFit="1" customWidth="1"/>
    <col min="10" max="10" width="20.6640625" bestFit="1" customWidth="1"/>
    <col min="11" max="11" width="28.5546875" bestFit="1" customWidth="1"/>
    <col min="12" max="12" width="28.33203125" bestFit="1" customWidth="1"/>
    <col min="13" max="13" width="29.33203125" bestFit="1" customWidth="1"/>
    <col min="14" max="14" width="29.109375" bestFit="1" customWidth="1"/>
    <col min="15" max="15" width="24.88671875" bestFit="1" customWidth="1"/>
    <col min="16" max="16" width="24.6640625" bestFit="1" customWidth="1"/>
    <col min="17" max="17" width="26.88671875" bestFit="1" customWidth="1"/>
    <col min="18" max="18" width="26.6640625" bestFit="1" customWidth="1"/>
    <col min="19" max="19" width="33.109375" bestFit="1" customWidth="1"/>
    <col min="20" max="20" width="32.88671875" bestFit="1" customWidth="1"/>
    <col min="21" max="21" width="25.88671875" bestFit="1" customWidth="1"/>
    <col min="22" max="22" width="25.6640625" bestFit="1" customWidth="1"/>
    <col min="23" max="23" width="20" bestFit="1" customWidth="1"/>
    <col min="24" max="24" width="19.77734375" bestFit="1" customWidth="1"/>
    <col min="25" max="25" width="18.77734375" bestFit="1" customWidth="1"/>
    <col min="26" max="26" width="18.5546875" bestFit="1" customWidth="1"/>
  </cols>
  <sheetData>
    <row r="3" spans="1:26" x14ac:dyDescent="0.3">
      <c r="A3" t="s">
        <v>3288</v>
      </c>
      <c r="B3" t="s">
        <v>3289</v>
      </c>
      <c r="C3" t="s">
        <v>3290</v>
      </c>
      <c r="D3" t="s">
        <v>3291</v>
      </c>
      <c r="E3" t="s">
        <v>3292</v>
      </c>
      <c r="F3" t="s">
        <v>3293</v>
      </c>
      <c r="G3" t="s">
        <v>3294</v>
      </c>
      <c r="H3" t="s">
        <v>3295</v>
      </c>
      <c r="I3" t="s">
        <v>3296</v>
      </c>
      <c r="J3" t="s">
        <v>3287</v>
      </c>
      <c r="K3" t="s">
        <v>3286</v>
      </c>
      <c r="L3" t="s">
        <v>3285</v>
      </c>
      <c r="M3" t="s">
        <v>3284</v>
      </c>
      <c r="N3" t="s">
        <v>3283</v>
      </c>
      <c r="O3" t="s">
        <v>3297</v>
      </c>
      <c r="P3" t="s">
        <v>3298</v>
      </c>
      <c r="Q3" t="s">
        <v>3299</v>
      </c>
      <c r="R3" t="s">
        <v>3300</v>
      </c>
      <c r="S3" t="s">
        <v>3301</v>
      </c>
      <c r="T3" t="s">
        <v>3302</v>
      </c>
      <c r="U3" t="s">
        <v>3303</v>
      </c>
      <c r="V3" t="s">
        <v>3304</v>
      </c>
      <c r="W3" t="s">
        <v>3305</v>
      </c>
      <c r="X3" t="s">
        <v>3306</v>
      </c>
      <c r="Y3" t="s">
        <v>3307</v>
      </c>
      <c r="Z3" t="s">
        <v>3308</v>
      </c>
    </row>
    <row r="4" spans="1:26" x14ac:dyDescent="0.3">
      <c r="A4" s="16">
        <v>5.1139240506329111</v>
      </c>
      <c r="B4" s="16">
        <v>7.3130575831305755</v>
      </c>
      <c r="C4" s="16">
        <v>45861.523206751051</v>
      </c>
      <c r="D4" s="16">
        <v>65313.914841849146</v>
      </c>
      <c r="E4" s="16">
        <v>1.9451476793248945</v>
      </c>
      <c r="F4" s="16">
        <v>2.2343876723438769</v>
      </c>
      <c r="G4" s="16">
        <v>33.751054852320678</v>
      </c>
      <c r="H4" s="16">
        <v>37.501216545012163</v>
      </c>
      <c r="I4" s="16">
        <v>15.09704641350211</v>
      </c>
      <c r="J4" s="16">
        <v>15.231143552311435</v>
      </c>
      <c r="K4" s="16">
        <v>8.2447257383966246</v>
      </c>
      <c r="L4" s="16">
        <v>11.862935928629359</v>
      </c>
      <c r="M4" s="16">
        <v>2.9029535864978904</v>
      </c>
      <c r="N4" s="16">
        <v>4.4841849148418493</v>
      </c>
      <c r="O4" s="16">
        <v>2.4683544303797467</v>
      </c>
      <c r="P4" s="16">
        <v>2.778588807785888</v>
      </c>
      <c r="Q4" s="16">
        <v>2.6582278481012658</v>
      </c>
      <c r="R4" s="16">
        <v>2.781021897810219</v>
      </c>
      <c r="S4" s="16">
        <v>2.4641350210970465</v>
      </c>
      <c r="T4" s="16">
        <v>2.7712895377128954</v>
      </c>
      <c r="U4" s="16">
        <v>2.518987341772152</v>
      </c>
      <c r="V4" s="16">
        <v>2.7704785077047851</v>
      </c>
      <c r="W4" s="16">
        <v>0.53586497890295359</v>
      </c>
      <c r="X4" s="16">
        <v>0.23438767234387672</v>
      </c>
      <c r="Y4" s="16">
        <v>10.59915611814346</v>
      </c>
      <c r="Z4" s="16">
        <v>8.8751013787510136</v>
      </c>
    </row>
    <row r="6" spans="1:26" x14ac:dyDescent="0.3">
      <c r="A6" t="s">
        <v>3281</v>
      </c>
      <c r="B6" t="s">
        <v>3323</v>
      </c>
      <c r="C6" t="s">
        <v>3282</v>
      </c>
      <c r="D6" t="s">
        <v>3305</v>
      </c>
    </row>
    <row r="7" spans="1:26" x14ac:dyDescent="0.3">
      <c r="A7" s="16">
        <v>1470</v>
      </c>
      <c r="B7" s="16">
        <v>237</v>
      </c>
      <c r="C7" s="11">
        <v>0.16122448979591836</v>
      </c>
      <c r="D7" s="11">
        <v>0.53586497890295359</v>
      </c>
    </row>
    <row r="9" spans="1:26" x14ac:dyDescent="0.3">
      <c r="A9" s="4" t="s">
        <v>3279</v>
      </c>
      <c r="B9" t="s">
        <v>3281</v>
      </c>
      <c r="C9" t="s">
        <v>3282</v>
      </c>
    </row>
    <row r="10" spans="1:26" x14ac:dyDescent="0.3">
      <c r="A10" s="5" t="s">
        <v>78</v>
      </c>
      <c r="B10" s="16">
        <v>442</v>
      </c>
      <c r="C10" s="6">
        <v>0.20588235294117646</v>
      </c>
    </row>
    <row r="11" spans="1:26" x14ac:dyDescent="0.3">
      <c r="A11" s="5" t="s">
        <v>299</v>
      </c>
      <c r="B11" s="16">
        <v>62</v>
      </c>
      <c r="C11" s="6">
        <v>0.19354838709677419</v>
      </c>
    </row>
    <row r="12" spans="1:26" x14ac:dyDescent="0.3">
      <c r="A12" s="5" t="s">
        <v>35</v>
      </c>
      <c r="B12" s="16">
        <v>966</v>
      </c>
      <c r="C12" s="6">
        <v>0.13871635610766045</v>
      </c>
    </row>
    <row r="13" spans="1:26" x14ac:dyDescent="0.3">
      <c r="A13" s="5" t="s">
        <v>3280</v>
      </c>
      <c r="B13" s="16">
        <v>1470</v>
      </c>
      <c r="C13" s="6">
        <v>0.16122448979591836</v>
      </c>
    </row>
    <row r="15" spans="1:26" x14ac:dyDescent="0.3">
      <c r="A15" s="4" t="s">
        <v>3279</v>
      </c>
      <c r="B15" t="s">
        <v>3281</v>
      </c>
      <c r="C15" t="s">
        <v>3282</v>
      </c>
    </row>
    <row r="16" spans="1:26" x14ac:dyDescent="0.3">
      <c r="A16" s="5" t="s">
        <v>299</v>
      </c>
      <c r="B16" s="16">
        <v>27</v>
      </c>
      <c r="C16" s="6">
        <v>0.25925925925925924</v>
      </c>
    </row>
    <row r="17" spans="1:3" x14ac:dyDescent="0.3">
      <c r="A17" s="5" t="s">
        <v>121</v>
      </c>
      <c r="B17" s="16">
        <v>132</v>
      </c>
      <c r="C17" s="6">
        <v>0.24242424242424243</v>
      </c>
    </row>
    <row r="18" spans="1:3" x14ac:dyDescent="0.3">
      <c r="A18" s="5" t="s">
        <v>84</v>
      </c>
      <c r="B18" s="16">
        <v>152</v>
      </c>
      <c r="C18" s="6">
        <v>0.21710526315789475</v>
      </c>
    </row>
    <row r="19" spans="1:3" x14ac:dyDescent="0.3">
      <c r="A19" s="5" t="s">
        <v>53</v>
      </c>
      <c r="B19" s="16">
        <v>629</v>
      </c>
      <c r="C19" s="6">
        <v>0.1494435612082671</v>
      </c>
    </row>
    <row r="20" spans="1:3" x14ac:dyDescent="0.3">
      <c r="A20" s="5" t="s">
        <v>37</v>
      </c>
      <c r="B20" s="16">
        <v>451</v>
      </c>
      <c r="C20" s="6">
        <v>0.1352549889135255</v>
      </c>
    </row>
    <row r="21" spans="1:3" x14ac:dyDescent="0.3">
      <c r="A21" s="5" t="s">
        <v>175</v>
      </c>
      <c r="B21" s="16">
        <v>79</v>
      </c>
      <c r="C21" s="6">
        <v>0.12658227848101267</v>
      </c>
    </row>
    <row r="22" spans="1:3" x14ac:dyDescent="0.3">
      <c r="A22" s="5" t="s">
        <v>3280</v>
      </c>
      <c r="B22" s="16">
        <v>1470</v>
      </c>
      <c r="C22" s="6">
        <v>0.16122448979591836</v>
      </c>
    </row>
    <row r="24" spans="1:3" x14ac:dyDescent="0.3">
      <c r="A24" s="4" t="s">
        <v>3279</v>
      </c>
      <c r="B24" t="s">
        <v>3281</v>
      </c>
      <c r="C24" t="s">
        <v>3282</v>
      </c>
    </row>
    <row r="25" spans="1:3" x14ac:dyDescent="0.3">
      <c r="A25" s="5" t="s">
        <v>57</v>
      </c>
      <c r="B25" s="16">
        <v>470</v>
      </c>
      <c r="C25" s="6">
        <v>0.25531914893617019</v>
      </c>
    </row>
    <row r="26" spans="1:3" x14ac:dyDescent="0.3">
      <c r="A26" s="5" t="s">
        <v>44</v>
      </c>
      <c r="B26" s="16">
        <v>673</v>
      </c>
      <c r="C26" s="6">
        <v>0.12481426448736999</v>
      </c>
    </row>
    <row r="27" spans="1:3" x14ac:dyDescent="0.3">
      <c r="A27" s="5" t="s">
        <v>69</v>
      </c>
      <c r="B27" s="16">
        <v>327</v>
      </c>
      <c r="C27" s="6">
        <v>0.10091743119266056</v>
      </c>
    </row>
    <row r="28" spans="1:3" x14ac:dyDescent="0.3">
      <c r="A28" s="5" t="s">
        <v>3280</v>
      </c>
      <c r="B28" s="16">
        <v>1470</v>
      </c>
      <c r="C28" s="6">
        <v>0.16122448979591836</v>
      </c>
    </row>
    <row r="30" spans="1:3" x14ac:dyDescent="0.3">
      <c r="A30" s="4" t="s">
        <v>3279</v>
      </c>
      <c r="B30" t="s">
        <v>3281</v>
      </c>
      <c r="C30" t="s">
        <v>3282</v>
      </c>
    </row>
    <row r="31" spans="1:3" x14ac:dyDescent="0.3">
      <c r="A31" s="5" t="s">
        <v>81</v>
      </c>
      <c r="B31" s="16">
        <v>82</v>
      </c>
      <c r="C31" s="6">
        <v>0.40243902439024393</v>
      </c>
    </row>
    <row r="32" spans="1:3" x14ac:dyDescent="0.3">
      <c r="A32" s="5" t="s">
        <v>43</v>
      </c>
      <c r="B32" s="16">
        <v>252</v>
      </c>
      <c r="C32" s="6">
        <v>0.24206349206349206</v>
      </c>
    </row>
    <row r="33" spans="1:3" x14ac:dyDescent="0.3">
      <c r="A33" s="5" t="s">
        <v>299</v>
      </c>
      <c r="B33" s="16">
        <v>52</v>
      </c>
      <c r="C33" s="6">
        <v>0.23076923076923078</v>
      </c>
    </row>
    <row r="34" spans="1:3" x14ac:dyDescent="0.3">
      <c r="A34" s="5" t="s">
        <v>157</v>
      </c>
      <c r="B34" s="16">
        <v>343</v>
      </c>
      <c r="C34" s="6">
        <v>0.16909620991253643</v>
      </c>
    </row>
    <row r="35" spans="1:3" x14ac:dyDescent="0.3">
      <c r="A35" s="5" t="s">
        <v>107</v>
      </c>
      <c r="B35" s="16">
        <v>288</v>
      </c>
      <c r="C35" s="6">
        <v>0.16319444444444445</v>
      </c>
    </row>
    <row r="36" spans="1:3" x14ac:dyDescent="0.3">
      <c r="A36" s="5" t="s">
        <v>128</v>
      </c>
      <c r="B36" s="16">
        <v>143</v>
      </c>
      <c r="C36" s="6">
        <v>6.9930069930069935E-2</v>
      </c>
    </row>
    <row r="37" spans="1:3" x14ac:dyDescent="0.3">
      <c r="A37" s="5" t="s">
        <v>100</v>
      </c>
      <c r="B37" s="16">
        <v>129</v>
      </c>
      <c r="C37" s="6">
        <v>6.9767441860465115E-2</v>
      </c>
    </row>
    <row r="38" spans="1:3" x14ac:dyDescent="0.3">
      <c r="A38" s="5" t="s">
        <v>87</v>
      </c>
      <c r="B38" s="16">
        <v>102</v>
      </c>
      <c r="C38" s="6">
        <v>4.9019607843137254E-2</v>
      </c>
    </row>
    <row r="39" spans="1:3" x14ac:dyDescent="0.3">
      <c r="A39" s="5" t="s">
        <v>151</v>
      </c>
      <c r="B39" s="16">
        <v>79</v>
      </c>
      <c r="C39" s="6">
        <v>2.5316455696202531E-2</v>
      </c>
    </row>
    <row r="40" spans="1:3" x14ac:dyDescent="0.3">
      <c r="A40" s="5" t="s">
        <v>3280</v>
      </c>
      <c r="B40" s="16">
        <v>1470</v>
      </c>
      <c r="C40" s="6">
        <v>0.16122448979591836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3449C-ACCE-4AEC-8325-E829248F8152}">
  <dimension ref="A1"/>
  <sheetViews>
    <sheetView workbookViewId="0">
      <selection sqref="A1:B7"/>
    </sheetView>
  </sheetViews>
  <sheetFormatPr defaultRowHeight="14.4" x14ac:dyDescent="0.3"/>
  <cols>
    <col min="1" max="1" width="17.44140625" bestFit="1" customWidth="1"/>
    <col min="2" max="2" width="15.6640625" bestFit="1"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8E89E-BA49-4B3F-8092-931635E4D2F4}">
  <dimension ref="A1"/>
  <sheetViews>
    <sheetView workbookViewId="0">
      <selection activeCell="B3" sqref="B3"/>
    </sheetView>
  </sheetViews>
  <sheetFormatPr defaultRowHeight="14.4" x14ac:dyDescent="0.3"/>
  <cols>
    <col min="1" max="1" width="15.109375" bestFit="1" customWidth="1"/>
    <col min="2" max="2" width="21.88671875" bestFit="1" customWidth="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A668D-DF4C-42D2-9553-14ACB95FCF27}">
  <dimension ref="A1"/>
  <sheetViews>
    <sheetView workbookViewId="0">
      <selection activeCell="E18" sqref="E18"/>
    </sheetView>
  </sheetViews>
  <sheetFormatPr defaultRowHeight="14.4" x14ac:dyDescent="0.3"/>
  <cols>
    <col min="1" max="1" width="11.5546875" bestFit="1" customWidth="1"/>
    <col min="2" max="2" width="22.88671875" bestFit="1" customWidth="1"/>
  </cols>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06EE7-CC1B-4100-8F65-2A13D597A1D4}">
  <dimension ref="A1"/>
  <sheetViews>
    <sheetView workbookViewId="0">
      <selection activeCell="F12" sqref="F12"/>
    </sheetView>
  </sheetViews>
  <sheetFormatPr defaultRowHeight="14.4" x14ac:dyDescent="0.3"/>
  <cols>
    <col min="1" max="1" width="6.44140625" bestFit="1" customWidth="1"/>
    <col min="2" max="2" width="10.21875" bestFit="1" customWidth="1"/>
    <col min="3" max="3" width="15.6640625" bestFit="1" customWidth="1"/>
    <col min="4" max="4" width="11.109375" bestFit="1" customWidth="1"/>
    <col min="5" max="5" width="19.88671875" bestFit="1" customWidth="1"/>
    <col min="6" max="6" width="12.5546875" bestFit="1" customWidth="1"/>
    <col min="7" max="7" width="18.5546875" bestFit="1" customWidth="1"/>
    <col min="8" max="8" width="24.21875" bestFit="1" customWidth="1"/>
    <col min="9" max="9" width="9.33203125" bestFit="1" customWidth="1"/>
    <col min="10" max="10" width="12.5546875" bestFit="1" customWidth="1"/>
    <col min="11" max="11" width="16.88671875" bestFit="1" customWidth="1"/>
    <col min="12" max="12" width="13.5546875" bestFit="1" customWidth="1"/>
    <col min="13" max="13" width="16" bestFit="1" customWidth="1"/>
    <col min="14" max="14" width="14.44140625" bestFit="1" customWidth="1"/>
    <col min="15" max="15" width="16.88671875" bestFit="1" customWidth="1"/>
    <col min="16" max="16" width="14.21875" bestFit="1" customWidth="1"/>
    <col min="17" max="17" width="23.6640625" bestFit="1" customWidth="1"/>
    <col min="18" max="18" width="11.33203125" bestFit="1" customWidth="1"/>
    <col min="19" max="19" width="18.5546875" bestFit="1" customWidth="1"/>
    <col min="20" max="20" width="19.6640625" bestFit="1" customWidth="1"/>
    <col min="21" max="21" width="23.6640625" bestFit="1" customWidth="1"/>
    <col min="22" max="22" width="18.109375" bestFit="1" customWidth="1"/>
    <col min="23" max="23" width="19.109375" bestFit="1" customWidth="1"/>
    <col min="24" max="24" width="22.109375" bestFit="1" customWidth="1"/>
    <col min="25" max="25" width="17.44140625" bestFit="1" customWidth="1"/>
    <col min="26" max="26" width="17.77734375" bestFit="1" customWidth="1"/>
    <col min="27" max="27" width="19.5546875" bestFit="1" customWidth="1"/>
    <col min="28" max="28" width="24.77734375" bestFit="1" customWidth="1"/>
    <col min="29" max="29" width="23" bestFit="1" customWidth="1"/>
    <col min="30" max="30" width="10.44140625" bestFit="1" customWidth="1"/>
    <col min="31" max="31" width="15.109375" bestFit="1" customWidth="1"/>
    <col min="32" max="32" width="17.44140625" bestFit="1" customWidth="1"/>
    <col min="33" max="33" width="11.5546875" bestFit="1" customWidth="1"/>
  </cols>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B2236-7557-4AD3-AE6B-C325D9882945}">
  <dimension ref="A1:AG1471"/>
  <sheetViews>
    <sheetView workbookViewId="0">
      <selection sqref="A1:AG1471"/>
    </sheetView>
  </sheetViews>
  <sheetFormatPr defaultRowHeight="14.4" x14ac:dyDescent="0.3"/>
  <cols>
    <col min="1" max="1" width="6.44140625" bestFit="1" customWidth="1"/>
    <col min="2" max="2" width="10.21875" bestFit="1" customWidth="1"/>
    <col min="3" max="3" width="15.6640625" bestFit="1" customWidth="1"/>
    <col min="4" max="4" width="11.109375" bestFit="1" customWidth="1"/>
    <col min="5" max="5" width="21.88671875" bestFit="1" customWidth="1"/>
    <col min="6" max="6" width="19.88671875" bestFit="1" customWidth="1"/>
    <col min="7" max="7" width="12.5546875" bestFit="1" customWidth="1"/>
    <col min="8" max="8" width="15.6640625" bestFit="1" customWidth="1"/>
    <col min="9" max="9" width="18.5546875" bestFit="1" customWidth="1"/>
    <col min="10" max="10" width="24.21875" bestFit="1" customWidth="1"/>
    <col min="11" max="11" width="9.33203125" bestFit="1" customWidth="1"/>
    <col min="12" max="12" width="12.5546875" bestFit="1" customWidth="1"/>
    <col min="13" max="13" width="16.88671875" bestFit="1" customWidth="1"/>
    <col min="14" max="14" width="13.5546875" bestFit="1" customWidth="1"/>
    <col min="15" max="15" width="22.88671875" bestFit="1" customWidth="1"/>
    <col min="16" max="16" width="16" bestFit="1" customWidth="1"/>
    <col min="17" max="17" width="14.44140625" bestFit="1" customWidth="1"/>
    <col min="18" max="18" width="16.88671875" bestFit="1" customWidth="1"/>
    <col min="19" max="19" width="14.21875" bestFit="1" customWidth="1"/>
    <col min="20" max="20" width="23.6640625" bestFit="1" customWidth="1"/>
    <col min="21" max="21" width="11.33203125" bestFit="1" customWidth="1"/>
    <col min="22" max="22" width="18.5546875" bestFit="1" customWidth="1"/>
    <col min="23" max="23" width="19.6640625" bestFit="1" customWidth="1"/>
    <col min="24" max="24" width="23.6640625" bestFit="1" customWidth="1"/>
    <col min="25" max="25" width="18.109375" bestFit="1" customWidth="1"/>
    <col min="26" max="26" width="19.109375" bestFit="1" customWidth="1"/>
    <col min="27" max="27" width="22.109375" bestFit="1" customWidth="1"/>
    <col min="28" max="28" width="17.44140625" bestFit="1" customWidth="1"/>
    <col min="29" max="29" width="17.77734375" bestFit="1" customWidth="1"/>
    <col min="30" max="30" width="19.5546875" bestFit="1" customWidth="1"/>
    <col min="31" max="31" width="24.77734375" bestFit="1" customWidth="1"/>
    <col min="32" max="32" width="23" bestFit="1" customWidth="1"/>
    <col min="33" max="33" width="16.77734375" style="1" bestFit="1" customWidth="1"/>
    <col min="34" max="34" width="24.77734375" bestFit="1" customWidth="1"/>
    <col min="35" max="35" width="23" bestFit="1" customWidth="1"/>
    <col min="36" max="36" width="13.109375" bestFit="1" customWidth="1"/>
    <col min="37" max="37" width="16.88671875" bestFit="1" customWidth="1"/>
  </cols>
  <sheetData>
    <row r="1" spans="1:3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31</v>
      </c>
      <c r="S1" t="s">
        <v>17</v>
      </c>
      <c r="T1" t="s">
        <v>18</v>
      </c>
      <c r="U1" t="s">
        <v>19</v>
      </c>
      <c r="V1" t="s">
        <v>20</v>
      </c>
      <c r="W1" t="s">
        <v>21</v>
      </c>
      <c r="X1" t="s">
        <v>22</v>
      </c>
      <c r="Y1" t="s">
        <v>23</v>
      </c>
      <c r="Z1" t="s">
        <v>24</v>
      </c>
      <c r="AA1" t="s">
        <v>25</v>
      </c>
      <c r="AB1" t="s">
        <v>26</v>
      </c>
      <c r="AC1" t="s">
        <v>27</v>
      </c>
      <c r="AD1" t="s">
        <v>28</v>
      </c>
      <c r="AE1" t="s">
        <v>29</v>
      </c>
      <c r="AF1" t="s">
        <v>30</v>
      </c>
      <c r="AG1" s="1" t="s">
        <v>3245</v>
      </c>
    </row>
    <row r="2" spans="1:33" x14ac:dyDescent="0.3">
      <c r="A2">
        <v>44</v>
      </c>
      <c r="B2" t="s">
        <v>32</v>
      </c>
      <c r="C2" t="s">
        <v>33</v>
      </c>
      <c r="D2" t="s">
        <v>34</v>
      </c>
      <c r="E2" t="s">
        <v>35</v>
      </c>
      <c r="F2">
        <v>23</v>
      </c>
      <c r="G2" t="s">
        <v>3246</v>
      </c>
      <c r="H2" t="s">
        <v>37</v>
      </c>
      <c r="I2" t="s">
        <v>39</v>
      </c>
      <c r="J2" t="s">
        <v>3247</v>
      </c>
      <c r="K2" t="s">
        <v>41</v>
      </c>
      <c r="L2" t="s">
        <v>42</v>
      </c>
      <c r="M2" t="s">
        <v>3248</v>
      </c>
      <c r="N2" t="s">
        <v>3249</v>
      </c>
      <c r="O2" t="s">
        <v>43</v>
      </c>
      <c r="P2" t="s">
        <v>3247</v>
      </c>
      <c r="Q2" t="s">
        <v>44</v>
      </c>
      <c r="R2">
        <v>20420</v>
      </c>
      <c r="S2" t="s">
        <v>45</v>
      </c>
      <c r="T2" t="s">
        <v>46</v>
      </c>
      <c r="U2" t="s">
        <v>32</v>
      </c>
      <c r="V2" t="s">
        <v>47</v>
      </c>
      <c r="W2" t="s">
        <v>3250</v>
      </c>
      <c r="X2" t="s">
        <v>3248</v>
      </c>
      <c r="Y2" t="s">
        <v>38</v>
      </c>
      <c r="Z2" t="s">
        <v>49</v>
      </c>
      <c r="AA2" t="s">
        <v>36</v>
      </c>
      <c r="AB2" t="s">
        <v>3251</v>
      </c>
      <c r="AC2">
        <v>3</v>
      </c>
      <c r="AD2" t="s">
        <v>40</v>
      </c>
      <c r="AE2" t="s">
        <v>38</v>
      </c>
      <c r="AF2" t="s">
        <v>40</v>
      </c>
      <c r="AG2" s="1">
        <v>44662</v>
      </c>
    </row>
    <row r="3" spans="1:33" x14ac:dyDescent="0.3">
      <c r="A3">
        <v>21</v>
      </c>
      <c r="B3" t="s">
        <v>50</v>
      </c>
      <c r="C3" t="s">
        <v>51</v>
      </c>
      <c r="D3" t="s">
        <v>52</v>
      </c>
      <c r="E3" t="s">
        <v>35</v>
      </c>
      <c r="F3">
        <v>10</v>
      </c>
      <c r="G3" t="s">
        <v>3252</v>
      </c>
      <c r="H3" t="s">
        <v>53</v>
      </c>
      <c r="I3" t="s">
        <v>54</v>
      </c>
      <c r="J3" t="s">
        <v>3253</v>
      </c>
      <c r="K3" t="s">
        <v>55</v>
      </c>
      <c r="L3" t="s">
        <v>56</v>
      </c>
      <c r="M3" t="s">
        <v>3247</v>
      </c>
      <c r="N3" t="s">
        <v>3254</v>
      </c>
      <c r="O3" t="s">
        <v>43</v>
      </c>
      <c r="P3" t="s">
        <v>3248</v>
      </c>
      <c r="Q3" t="s">
        <v>57</v>
      </c>
      <c r="R3">
        <v>26250</v>
      </c>
      <c r="S3" t="s">
        <v>58</v>
      </c>
      <c r="T3" t="s">
        <v>38</v>
      </c>
      <c r="U3" t="s">
        <v>32</v>
      </c>
      <c r="V3" t="s">
        <v>59</v>
      </c>
      <c r="W3" t="s">
        <v>3255</v>
      </c>
      <c r="X3" t="s">
        <v>3248</v>
      </c>
      <c r="Y3" t="s">
        <v>60</v>
      </c>
      <c r="Z3" t="s">
        <v>40</v>
      </c>
      <c r="AA3" t="s">
        <v>40</v>
      </c>
      <c r="AB3" t="s">
        <v>3256</v>
      </c>
      <c r="AC3">
        <v>2</v>
      </c>
      <c r="AD3" t="s">
        <v>40</v>
      </c>
      <c r="AE3" t="s">
        <v>40</v>
      </c>
      <c r="AF3" t="s">
        <v>40</v>
      </c>
      <c r="AG3" s="1">
        <v>42358</v>
      </c>
    </row>
    <row r="4" spans="1:33" x14ac:dyDescent="0.3">
      <c r="A4">
        <v>23</v>
      </c>
      <c r="B4" t="s">
        <v>32</v>
      </c>
      <c r="C4" t="s">
        <v>61</v>
      </c>
      <c r="D4" t="s">
        <v>62</v>
      </c>
      <c r="E4" t="s">
        <v>35</v>
      </c>
      <c r="F4">
        <v>4</v>
      </c>
      <c r="G4" t="s">
        <v>3257</v>
      </c>
      <c r="H4" t="s">
        <v>37</v>
      </c>
      <c r="I4" t="s">
        <v>63</v>
      </c>
      <c r="J4" t="s">
        <v>3248</v>
      </c>
      <c r="K4" t="s">
        <v>55</v>
      </c>
      <c r="L4" t="s">
        <v>64</v>
      </c>
      <c r="M4" t="s">
        <v>3248</v>
      </c>
      <c r="N4" t="s">
        <v>3254</v>
      </c>
      <c r="O4" t="s">
        <v>43</v>
      </c>
      <c r="P4" t="s">
        <v>3247</v>
      </c>
      <c r="Q4" t="s">
        <v>57</v>
      </c>
      <c r="R4">
        <v>32950</v>
      </c>
      <c r="S4" t="s">
        <v>65</v>
      </c>
      <c r="T4" t="s">
        <v>38</v>
      </c>
      <c r="U4" t="s">
        <v>32</v>
      </c>
      <c r="V4" t="s">
        <v>66</v>
      </c>
      <c r="W4" t="s">
        <v>3250</v>
      </c>
      <c r="X4" t="s">
        <v>3248</v>
      </c>
      <c r="Y4" t="s">
        <v>60</v>
      </c>
      <c r="Z4" t="s">
        <v>36</v>
      </c>
      <c r="AA4" t="s">
        <v>36</v>
      </c>
      <c r="AB4" t="s">
        <v>3256</v>
      </c>
      <c r="AC4">
        <v>3</v>
      </c>
      <c r="AD4" t="s">
        <v>40</v>
      </c>
      <c r="AE4" t="s">
        <v>38</v>
      </c>
      <c r="AF4" t="s">
        <v>40</v>
      </c>
      <c r="AG4" s="1">
        <v>43140</v>
      </c>
    </row>
    <row r="5" spans="1:33" x14ac:dyDescent="0.3">
      <c r="A5">
        <v>26</v>
      </c>
      <c r="B5" t="s">
        <v>50</v>
      </c>
      <c r="C5" t="s">
        <v>61</v>
      </c>
      <c r="D5" t="s">
        <v>67</v>
      </c>
      <c r="E5" t="s">
        <v>35</v>
      </c>
      <c r="F5">
        <v>16</v>
      </c>
      <c r="G5" t="s">
        <v>3258</v>
      </c>
      <c r="H5" t="s">
        <v>37</v>
      </c>
      <c r="I5" t="s">
        <v>68</v>
      </c>
      <c r="J5" t="s">
        <v>3253</v>
      </c>
      <c r="K5" t="s">
        <v>41</v>
      </c>
      <c r="L5" t="s">
        <v>56</v>
      </c>
      <c r="M5" t="s">
        <v>3248</v>
      </c>
      <c r="N5" t="s">
        <v>3254</v>
      </c>
      <c r="O5" t="s">
        <v>43</v>
      </c>
      <c r="P5" t="s">
        <v>3247</v>
      </c>
      <c r="Q5" t="s">
        <v>69</v>
      </c>
      <c r="R5">
        <v>23730</v>
      </c>
      <c r="S5" t="s">
        <v>70</v>
      </c>
      <c r="T5" t="s">
        <v>40</v>
      </c>
      <c r="U5" t="s">
        <v>50</v>
      </c>
      <c r="V5" t="s">
        <v>66</v>
      </c>
      <c r="W5" t="s">
        <v>3250</v>
      </c>
      <c r="X5" t="s">
        <v>3259</v>
      </c>
      <c r="Y5" t="s">
        <v>38</v>
      </c>
      <c r="Z5" t="s">
        <v>71</v>
      </c>
      <c r="AA5" t="s">
        <v>40</v>
      </c>
      <c r="AB5" t="s">
        <v>3260</v>
      </c>
      <c r="AC5">
        <v>3</v>
      </c>
      <c r="AD5" t="s">
        <v>40</v>
      </c>
      <c r="AE5" t="s">
        <v>60</v>
      </c>
      <c r="AF5" t="s">
        <v>40</v>
      </c>
      <c r="AG5" s="1">
        <v>43171</v>
      </c>
    </row>
    <row r="6" spans="1:33" x14ac:dyDescent="0.3">
      <c r="A6">
        <v>32</v>
      </c>
      <c r="B6" t="s">
        <v>50</v>
      </c>
      <c r="C6" t="s">
        <v>61</v>
      </c>
      <c r="D6" t="s">
        <v>72</v>
      </c>
      <c r="E6" t="s">
        <v>35</v>
      </c>
      <c r="F6">
        <v>1</v>
      </c>
      <c r="G6" t="s">
        <v>3246</v>
      </c>
      <c r="H6" t="s">
        <v>53</v>
      </c>
      <c r="I6" t="s">
        <v>73</v>
      </c>
      <c r="J6" t="s">
        <v>3259</v>
      </c>
      <c r="K6" t="s">
        <v>41</v>
      </c>
      <c r="L6" t="s">
        <v>74</v>
      </c>
      <c r="M6" t="s">
        <v>3247</v>
      </c>
      <c r="N6" t="s">
        <v>3254</v>
      </c>
      <c r="O6" t="s">
        <v>43</v>
      </c>
      <c r="P6" t="s">
        <v>3248</v>
      </c>
      <c r="Q6" t="s">
        <v>57</v>
      </c>
      <c r="R6">
        <v>37300</v>
      </c>
      <c r="S6" t="s">
        <v>75</v>
      </c>
      <c r="T6" t="s">
        <v>60</v>
      </c>
      <c r="U6" t="s">
        <v>50</v>
      </c>
      <c r="V6" t="s">
        <v>76</v>
      </c>
      <c r="W6" t="s">
        <v>3250</v>
      </c>
      <c r="X6" t="s">
        <v>3259</v>
      </c>
      <c r="Y6" t="s">
        <v>60</v>
      </c>
      <c r="Z6" t="s">
        <v>46</v>
      </c>
      <c r="AA6" t="s">
        <v>40</v>
      </c>
      <c r="AB6" t="s">
        <v>3256</v>
      </c>
      <c r="AC6">
        <v>3</v>
      </c>
      <c r="AD6" t="s">
        <v>40</v>
      </c>
      <c r="AE6" t="s">
        <v>38</v>
      </c>
      <c r="AF6" t="s">
        <v>40</v>
      </c>
      <c r="AG6" s="1">
        <v>42758</v>
      </c>
    </row>
    <row r="7" spans="1:33" x14ac:dyDescent="0.3">
      <c r="A7">
        <v>30</v>
      </c>
      <c r="B7" t="s">
        <v>50</v>
      </c>
      <c r="C7" t="s">
        <v>61</v>
      </c>
      <c r="D7" t="s">
        <v>77</v>
      </c>
      <c r="E7" t="s">
        <v>78</v>
      </c>
      <c r="F7">
        <v>9</v>
      </c>
      <c r="G7" t="s">
        <v>3246</v>
      </c>
      <c r="H7" t="s">
        <v>37</v>
      </c>
      <c r="I7" t="s">
        <v>79</v>
      </c>
      <c r="J7" t="s">
        <v>3247</v>
      </c>
      <c r="K7" t="s">
        <v>41</v>
      </c>
      <c r="L7" t="s">
        <v>80</v>
      </c>
      <c r="M7" t="s">
        <v>3248</v>
      </c>
      <c r="N7" t="s">
        <v>3254</v>
      </c>
      <c r="O7" t="s">
        <v>81</v>
      </c>
      <c r="P7" t="s">
        <v>3259</v>
      </c>
      <c r="Q7" t="s">
        <v>57</v>
      </c>
      <c r="R7">
        <v>10810</v>
      </c>
      <c r="S7" t="s">
        <v>82</v>
      </c>
      <c r="T7" t="s">
        <v>38</v>
      </c>
      <c r="U7" t="s">
        <v>32</v>
      </c>
      <c r="V7" t="s">
        <v>66</v>
      </c>
      <c r="W7" t="s">
        <v>3250</v>
      </c>
      <c r="X7" t="s">
        <v>3248</v>
      </c>
      <c r="Y7" t="s">
        <v>60</v>
      </c>
      <c r="Z7" t="s">
        <v>38</v>
      </c>
      <c r="AA7" t="s">
        <v>36</v>
      </c>
      <c r="AB7" t="s">
        <v>3261</v>
      </c>
      <c r="AC7">
        <v>1</v>
      </c>
      <c r="AD7" t="s">
        <v>60</v>
      </c>
      <c r="AE7" t="s">
        <v>60</v>
      </c>
      <c r="AF7" t="s">
        <v>60</v>
      </c>
      <c r="AG7" s="1">
        <v>42434</v>
      </c>
    </row>
    <row r="8" spans="1:33" x14ac:dyDescent="0.3">
      <c r="A8">
        <v>51</v>
      </c>
      <c r="B8" t="s">
        <v>32</v>
      </c>
      <c r="C8" t="s">
        <v>61</v>
      </c>
      <c r="D8" t="s">
        <v>83</v>
      </c>
      <c r="E8" t="s">
        <v>78</v>
      </c>
      <c r="F8">
        <v>26</v>
      </c>
      <c r="G8" t="s">
        <v>3258</v>
      </c>
      <c r="H8" t="s">
        <v>84</v>
      </c>
      <c r="I8" t="s">
        <v>85</v>
      </c>
      <c r="J8" t="s">
        <v>3253</v>
      </c>
      <c r="K8" t="s">
        <v>55</v>
      </c>
      <c r="L8" t="s">
        <v>86</v>
      </c>
      <c r="M8" t="s">
        <v>3248</v>
      </c>
      <c r="N8" t="s">
        <v>3262</v>
      </c>
      <c r="O8" t="s">
        <v>87</v>
      </c>
      <c r="P8" t="s">
        <v>3248</v>
      </c>
      <c r="Q8" t="s">
        <v>44</v>
      </c>
      <c r="R8">
        <v>163070</v>
      </c>
      <c r="S8" t="s">
        <v>88</v>
      </c>
      <c r="T8" t="s">
        <v>40</v>
      </c>
      <c r="U8" t="s">
        <v>32</v>
      </c>
      <c r="V8" t="s">
        <v>76</v>
      </c>
      <c r="W8" t="s">
        <v>3250</v>
      </c>
      <c r="X8" t="s">
        <v>3248</v>
      </c>
      <c r="Y8" t="s">
        <v>38</v>
      </c>
      <c r="Z8" t="s">
        <v>89</v>
      </c>
      <c r="AA8" t="s">
        <v>40</v>
      </c>
      <c r="AB8" t="s">
        <v>3261</v>
      </c>
      <c r="AC8">
        <v>20</v>
      </c>
      <c r="AD8" t="s">
        <v>90</v>
      </c>
      <c r="AE8" t="s">
        <v>46</v>
      </c>
      <c r="AF8" t="s">
        <v>49</v>
      </c>
      <c r="AG8" s="1">
        <v>42486</v>
      </c>
    </row>
    <row r="9" spans="1:33" x14ac:dyDescent="0.3">
      <c r="A9">
        <v>48</v>
      </c>
      <c r="B9" t="s">
        <v>32</v>
      </c>
      <c r="C9" t="s">
        <v>33</v>
      </c>
      <c r="D9" t="s">
        <v>91</v>
      </c>
      <c r="E9" t="s">
        <v>35</v>
      </c>
      <c r="F9">
        <v>1</v>
      </c>
      <c r="G9" t="s">
        <v>3258</v>
      </c>
      <c r="H9" t="s">
        <v>53</v>
      </c>
      <c r="I9" t="s">
        <v>92</v>
      </c>
      <c r="J9" t="s">
        <v>3253</v>
      </c>
      <c r="K9" t="s">
        <v>41</v>
      </c>
      <c r="L9" t="s">
        <v>93</v>
      </c>
      <c r="M9" t="s">
        <v>3259</v>
      </c>
      <c r="N9" t="s">
        <v>3262</v>
      </c>
      <c r="O9" t="s">
        <v>87</v>
      </c>
      <c r="P9" t="s">
        <v>3259</v>
      </c>
      <c r="Q9" t="s">
        <v>57</v>
      </c>
      <c r="R9">
        <v>168850</v>
      </c>
      <c r="S9" t="s">
        <v>94</v>
      </c>
      <c r="T9" t="s">
        <v>40</v>
      </c>
      <c r="U9" t="s">
        <v>32</v>
      </c>
      <c r="V9" t="s">
        <v>95</v>
      </c>
      <c r="W9" t="s">
        <v>3255</v>
      </c>
      <c r="X9" t="s">
        <v>3248</v>
      </c>
      <c r="Y9" t="s">
        <v>60</v>
      </c>
      <c r="Z9" t="s">
        <v>96</v>
      </c>
      <c r="AA9" t="s">
        <v>36</v>
      </c>
      <c r="AB9" t="s">
        <v>3261</v>
      </c>
      <c r="AC9">
        <v>5</v>
      </c>
      <c r="AD9" t="s">
        <v>46</v>
      </c>
      <c r="AE9" t="s">
        <v>40</v>
      </c>
      <c r="AF9" t="s">
        <v>38</v>
      </c>
      <c r="AG9" s="1">
        <v>43773</v>
      </c>
    </row>
    <row r="10" spans="1:33" x14ac:dyDescent="0.3">
      <c r="A10">
        <v>55</v>
      </c>
      <c r="B10" t="s">
        <v>32</v>
      </c>
      <c r="C10" t="s">
        <v>33</v>
      </c>
      <c r="D10" t="s">
        <v>97</v>
      </c>
      <c r="E10" t="s">
        <v>35</v>
      </c>
      <c r="F10">
        <v>8</v>
      </c>
      <c r="G10" t="s">
        <v>3257</v>
      </c>
      <c r="H10" t="s">
        <v>37</v>
      </c>
      <c r="I10" t="s">
        <v>98</v>
      </c>
      <c r="J10" t="s">
        <v>3259</v>
      </c>
      <c r="K10" t="s">
        <v>41</v>
      </c>
      <c r="L10" t="s">
        <v>99</v>
      </c>
      <c r="M10" t="s">
        <v>3247</v>
      </c>
      <c r="N10" t="s">
        <v>3262</v>
      </c>
      <c r="O10" t="s">
        <v>100</v>
      </c>
      <c r="P10" t="s">
        <v>3247</v>
      </c>
      <c r="Q10" t="s">
        <v>69</v>
      </c>
      <c r="R10">
        <v>135770</v>
      </c>
      <c r="S10" t="s">
        <v>101</v>
      </c>
      <c r="T10" t="s">
        <v>38</v>
      </c>
      <c r="U10" t="s">
        <v>50</v>
      </c>
      <c r="V10" t="s">
        <v>102</v>
      </c>
      <c r="W10" t="s">
        <v>3250</v>
      </c>
      <c r="X10" t="s">
        <v>3259</v>
      </c>
      <c r="Y10" t="s">
        <v>38</v>
      </c>
      <c r="Z10" t="s">
        <v>103</v>
      </c>
      <c r="AA10" t="s">
        <v>36</v>
      </c>
      <c r="AB10" t="s">
        <v>3260</v>
      </c>
      <c r="AC10">
        <v>33</v>
      </c>
      <c r="AD10" t="s">
        <v>104</v>
      </c>
      <c r="AE10" t="s">
        <v>102</v>
      </c>
      <c r="AF10" t="s">
        <v>60</v>
      </c>
      <c r="AG10" s="1">
        <v>44905</v>
      </c>
    </row>
    <row r="11" spans="1:33" x14ac:dyDescent="0.3">
      <c r="A11">
        <v>32</v>
      </c>
      <c r="B11" t="s">
        <v>32</v>
      </c>
      <c r="C11" t="s">
        <v>61</v>
      </c>
      <c r="D11" t="s">
        <v>105</v>
      </c>
      <c r="E11" t="s">
        <v>35</v>
      </c>
      <c r="F11">
        <v>5</v>
      </c>
      <c r="G11" t="s">
        <v>3252</v>
      </c>
      <c r="H11" t="s">
        <v>53</v>
      </c>
      <c r="I11" t="s">
        <v>106</v>
      </c>
      <c r="J11" t="s">
        <v>3253</v>
      </c>
      <c r="K11" t="s">
        <v>41</v>
      </c>
      <c r="L11" t="s">
        <v>48</v>
      </c>
      <c r="M11" t="s">
        <v>3259</v>
      </c>
      <c r="N11" t="s">
        <v>3254</v>
      </c>
      <c r="O11" t="s">
        <v>107</v>
      </c>
      <c r="P11" t="s">
        <v>3247</v>
      </c>
      <c r="Q11" t="s">
        <v>69</v>
      </c>
      <c r="R11">
        <v>32980</v>
      </c>
      <c r="S11" t="s">
        <v>108</v>
      </c>
      <c r="T11" t="s">
        <v>60</v>
      </c>
      <c r="U11" t="s">
        <v>50</v>
      </c>
      <c r="V11" t="s">
        <v>47</v>
      </c>
      <c r="W11" t="s">
        <v>3250</v>
      </c>
      <c r="X11" t="s">
        <v>3259</v>
      </c>
      <c r="Y11" t="s">
        <v>40</v>
      </c>
      <c r="Z11" t="s">
        <v>109</v>
      </c>
      <c r="AA11" t="s">
        <v>71</v>
      </c>
      <c r="AB11" t="s">
        <v>3261</v>
      </c>
      <c r="AC11">
        <v>6</v>
      </c>
      <c r="AD11" t="s">
        <v>40</v>
      </c>
      <c r="AE11" t="s">
        <v>60</v>
      </c>
      <c r="AF11" t="s">
        <v>71</v>
      </c>
      <c r="AG11" s="1">
        <v>44121</v>
      </c>
    </row>
    <row r="12" spans="1:33" x14ac:dyDescent="0.3">
      <c r="A12">
        <v>33</v>
      </c>
      <c r="B12" t="s">
        <v>32</v>
      </c>
      <c r="C12" t="s">
        <v>61</v>
      </c>
      <c r="D12" t="s">
        <v>110</v>
      </c>
      <c r="E12" t="s">
        <v>35</v>
      </c>
      <c r="F12">
        <v>8</v>
      </c>
      <c r="G12" t="s">
        <v>3258</v>
      </c>
      <c r="H12" t="s">
        <v>53</v>
      </c>
      <c r="I12" t="s">
        <v>111</v>
      </c>
      <c r="J12" t="s">
        <v>3259</v>
      </c>
      <c r="K12" t="s">
        <v>41</v>
      </c>
      <c r="L12" t="s">
        <v>112</v>
      </c>
      <c r="M12" t="s">
        <v>3259</v>
      </c>
      <c r="N12" t="s">
        <v>3254</v>
      </c>
      <c r="O12" t="s">
        <v>107</v>
      </c>
      <c r="P12" t="s">
        <v>3253</v>
      </c>
      <c r="Q12" t="s">
        <v>44</v>
      </c>
      <c r="R12">
        <v>31430</v>
      </c>
      <c r="S12" t="s">
        <v>113</v>
      </c>
      <c r="T12" t="s">
        <v>90</v>
      </c>
      <c r="U12" t="s">
        <v>32</v>
      </c>
      <c r="V12" t="s">
        <v>114</v>
      </c>
      <c r="W12" t="s">
        <v>3250</v>
      </c>
      <c r="X12" t="s">
        <v>3247</v>
      </c>
      <c r="Y12" t="s">
        <v>38</v>
      </c>
      <c r="Z12" t="s">
        <v>76</v>
      </c>
      <c r="AA12" t="s">
        <v>38</v>
      </c>
      <c r="AB12" t="s">
        <v>3260</v>
      </c>
      <c r="AC12">
        <v>10</v>
      </c>
      <c r="AD12" t="s">
        <v>115</v>
      </c>
      <c r="AE12" t="s">
        <v>109</v>
      </c>
      <c r="AF12" t="s">
        <v>90</v>
      </c>
      <c r="AG12" s="1">
        <v>43264</v>
      </c>
    </row>
    <row r="13" spans="1:33" x14ac:dyDescent="0.3">
      <c r="A13">
        <v>45</v>
      </c>
      <c r="B13" t="s">
        <v>32</v>
      </c>
      <c r="C13" t="s">
        <v>61</v>
      </c>
      <c r="D13" t="s">
        <v>116</v>
      </c>
      <c r="E13" t="s">
        <v>35</v>
      </c>
      <c r="F13">
        <v>2</v>
      </c>
      <c r="G13" t="s">
        <v>3246</v>
      </c>
      <c r="H13" t="s">
        <v>53</v>
      </c>
      <c r="I13" t="s">
        <v>117</v>
      </c>
      <c r="J13" t="s">
        <v>3247</v>
      </c>
      <c r="K13" t="s">
        <v>55</v>
      </c>
      <c r="L13" t="s">
        <v>118</v>
      </c>
      <c r="M13" t="s">
        <v>3247</v>
      </c>
      <c r="N13" t="s">
        <v>3254</v>
      </c>
      <c r="O13" t="s">
        <v>107</v>
      </c>
      <c r="P13" t="s">
        <v>3248</v>
      </c>
      <c r="Q13" t="s">
        <v>57</v>
      </c>
      <c r="R13">
        <v>22740</v>
      </c>
      <c r="S13" t="s">
        <v>119</v>
      </c>
      <c r="T13" t="s">
        <v>38</v>
      </c>
      <c r="U13" t="s">
        <v>32</v>
      </c>
      <c r="V13" t="s">
        <v>76</v>
      </c>
      <c r="W13" t="s">
        <v>3250</v>
      </c>
      <c r="X13" t="s">
        <v>3259</v>
      </c>
      <c r="Y13" t="s">
        <v>60</v>
      </c>
      <c r="Z13" t="s">
        <v>38</v>
      </c>
      <c r="AA13" t="s">
        <v>36</v>
      </c>
      <c r="AB13" t="s">
        <v>3260</v>
      </c>
      <c r="AC13">
        <v>1</v>
      </c>
      <c r="AD13" t="s">
        <v>60</v>
      </c>
      <c r="AE13" t="s">
        <v>60</v>
      </c>
      <c r="AF13" t="s">
        <v>60</v>
      </c>
      <c r="AG13" s="1">
        <v>42378</v>
      </c>
    </row>
    <row r="14" spans="1:33" x14ac:dyDescent="0.3">
      <c r="A14">
        <v>34</v>
      </c>
      <c r="B14" t="s">
        <v>32</v>
      </c>
      <c r="C14" t="s">
        <v>33</v>
      </c>
      <c r="D14" t="s">
        <v>120</v>
      </c>
      <c r="E14" t="s">
        <v>35</v>
      </c>
      <c r="F14">
        <v>26</v>
      </c>
      <c r="G14" t="s">
        <v>3257</v>
      </c>
      <c r="H14" t="s">
        <v>121</v>
      </c>
      <c r="I14" t="s">
        <v>122</v>
      </c>
      <c r="J14" t="s">
        <v>3253</v>
      </c>
      <c r="K14" t="s">
        <v>55</v>
      </c>
      <c r="L14" t="s">
        <v>123</v>
      </c>
      <c r="M14" t="s">
        <v>3247</v>
      </c>
      <c r="N14" t="s">
        <v>3254</v>
      </c>
      <c r="O14" t="s">
        <v>107</v>
      </c>
      <c r="P14" t="s">
        <v>3248</v>
      </c>
      <c r="Q14" t="s">
        <v>69</v>
      </c>
      <c r="R14">
        <v>20290</v>
      </c>
      <c r="S14" t="s">
        <v>124</v>
      </c>
      <c r="T14" t="s">
        <v>38</v>
      </c>
      <c r="U14" t="s">
        <v>32</v>
      </c>
      <c r="V14" t="s">
        <v>59</v>
      </c>
      <c r="W14" t="s">
        <v>3255</v>
      </c>
      <c r="X14" t="s">
        <v>3248</v>
      </c>
      <c r="Y14" t="s">
        <v>36</v>
      </c>
      <c r="Z14" t="s">
        <v>71</v>
      </c>
      <c r="AA14" t="s">
        <v>40</v>
      </c>
      <c r="AB14" t="s">
        <v>3260</v>
      </c>
      <c r="AC14">
        <v>5</v>
      </c>
      <c r="AD14" t="s">
        <v>46</v>
      </c>
      <c r="AE14" t="s">
        <v>60</v>
      </c>
      <c r="AF14" t="s">
        <v>60</v>
      </c>
      <c r="AG14" s="1">
        <v>44812</v>
      </c>
    </row>
    <row r="15" spans="1:33" x14ac:dyDescent="0.3">
      <c r="A15">
        <v>31</v>
      </c>
      <c r="B15" t="s">
        <v>50</v>
      </c>
      <c r="C15" t="s">
        <v>61</v>
      </c>
      <c r="D15" t="s">
        <v>125</v>
      </c>
      <c r="E15" t="s">
        <v>35</v>
      </c>
      <c r="F15">
        <v>22</v>
      </c>
      <c r="G15" t="s">
        <v>3258</v>
      </c>
      <c r="H15" t="s">
        <v>37</v>
      </c>
      <c r="I15" t="s">
        <v>126</v>
      </c>
      <c r="J15" t="s">
        <v>3259</v>
      </c>
      <c r="K15" t="s">
        <v>41</v>
      </c>
      <c r="L15" t="s">
        <v>127</v>
      </c>
      <c r="M15" t="s">
        <v>3248</v>
      </c>
      <c r="N15" t="s">
        <v>3249</v>
      </c>
      <c r="O15" t="s">
        <v>128</v>
      </c>
      <c r="P15" t="s">
        <v>3248</v>
      </c>
      <c r="Q15" t="s">
        <v>44</v>
      </c>
      <c r="R15">
        <v>61790</v>
      </c>
      <c r="S15" t="s">
        <v>129</v>
      </c>
      <c r="T15" t="s">
        <v>38</v>
      </c>
      <c r="U15" t="s">
        <v>50</v>
      </c>
      <c r="V15" t="s">
        <v>102</v>
      </c>
      <c r="W15" t="s">
        <v>3250</v>
      </c>
      <c r="X15" t="s">
        <v>3259</v>
      </c>
      <c r="Y15" t="s">
        <v>40</v>
      </c>
      <c r="Z15" t="s">
        <v>130</v>
      </c>
      <c r="AA15" t="s">
        <v>36</v>
      </c>
      <c r="AB15" t="s">
        <v>3261</v>
      </c>
      <c r="AC15">
        <v>10</v>
      </c>
      <c r="AD15" t="s">
        <v>40</v>
      </c>
      <c r="AE15" t="s">
        <v>90</v>
      </c>
      <c r="AF15" t="s">
        <v>109</v>
      </c>
      <c r="AG15" s="1">
        <v>44596</v>
      </c>
    </row>
    <row r="16" spans="1:33" x14ac:dyDescent="0.3">
      <c r="A16">
        <v>49</v>
      </c>
      <c r="B16" t="s">
        <v>32</v>
      </c>
      <c r="C16" t="s">
        <v>61</v>
      </c>
      <c r="D16" t="s">
        <v>131</v>
      </c>
      <c r="E16" t="s">
        <v>35</v>
      </c>
      <c r="F16">
        <v>1</v>
      </c>
      <c r="G16" t="s">
        <v>3252</v>
      </c>
      <c r="H16" t="s">
        <v>121</v>
      </c>
      <c r="I16" t="s">
        <v>132</v>
      </c>
      <c r="J16" t="s">
        <v>3248</v>
      </c>
      <c r="K16" t="s">
        <v>55</v>
      </c>
      <c r="L16" t="s">
        <v>112</v>
      </c>
      <c r="M16" t="s">
        <v>3247</v>
      </c>
      <c r="N16" t="s">
        <v>3262</v>
      </c>
      <c r="O16" t="s">
        <v>100</v>
      </c>
      <c r="P16" t="s">
        <v>3248</v>
      </c>
      <c r="Q16" t="s">
        <v>57</v>
      </c>
      <c r="R16">
        <v>139640</v>
      </c>
      <c r="S16" t="s">
        <v>133</v>
      </c>
      <c r="T16" t="s">
        <v>109</v>
      </c>
      <c r="U16" t="s">
        <v>50</v>
      </c>
      <c r="V16" t="s">
        <v>47</v>
      </c>
      <c r="W16" t="s">
        <v>3250</v>
      </c>
      <c r="X16" t="s">
        <v>3259</v>
      </c>
      <c r="Y16" t="s">
        <v>60</v>
      </c>
      <c r="Z16" t="s">
        <v>134</v>
      </c>
      <c r="AA16" t="s">
        <v>40</v>
      </c>
      <c r="AB16" t="s">
        <v>3260</v>
      </c>
      <c r="AC16">
        <v>7</v>
      </c>
      <c r="AD16" t="s">
        <v>38</v>
      </c>
      <c r="AE16" t="s">
        <v>60</v>
      </c>
      <c r="AF16" t="s">
        <v>109</v>
      </c>
      <c r="AG16" s="1">
        <v>45078</v>
      </c>
    </row>
    <row r="17" spans="1:33" x14ac:dyDescent="0.3">
      <c r="A17">
        <v>52</v>
      </c>
      <c r="B17" t="s">
        <v>32</v>
      </c>
      <c r="C17" t="s">
        <v>61</v>
      </c>
      <c r="D17" t="s">
        <v>135</v>
      </c>
      <c r="E17" t="s">
        <v>35</v>
      </c>
      <c r="F17">
        <v>11</v>
      </c>
      <c r="G17" t="s">
        <v>3258</v>
      </c>
      <c r="H17" t="s">
        <v>53</v>
      </c>
      <c r="I17" t="s">
        <v>136</v>
      </c>
      <c r="J17" t="s">
        <v>3259</v>
      </c>
      <c r="K17" t="s">
        <v>55</v>
      </c>
      <c r="L17" t="s">
        <v>137</v>
      </c>
      <c r="M17" t="s">
        <v>3248</v>
      </c>
      <c r="N17" t="s">
        <v>3249</v>
      </c>
      <c r="O17" t="s">
        <v>43</v>
      </c>
      <c r="P17" t="s">
        <v>3248</v>
      </c>
      <c r="Q17" t="s">
        <v>44</v>
      </c>
      <c r="R17">
        <v>31490</v>
      </c>
      <c r="S17" t="s">
        <v>138</v>
      </c>
      <c r="T17" t="s">
        <v>115</v>
      </c>
      <c r="U17" t="s">
        <v>32</v>
      </c>
      <c r="V17" t="s">
        <v>59</v>
      </c>
      <c r="W17" t="s">
        <v>3255</v>
      </c>
      <c r="X17" t="s">
        <v>3247</v>
      </c>
      <c r="Y17" t="s">
        <v>38</v>
      </c>
      <c r="Z17" t="s">
        <v>104</v>
      </c>
      <c r="AA17" t="s">
        <v>36</v>
      </c>
      <c r="AB17" t="s">
        <v>3260</v>
      </c>
      <c r="AC17">
        <v>5</v>
      </c>
      <c r="AD17" t="s">
        <v>40</v>
      </c>
      <c r="AE17" t="s">
        <v>38</v>
      </c>
      <c r="AF17" t="s">
        <v>46</v>
      </c>
      <c r="AG17" s="1">
        <v>43252</v>
      </c>
    </row>
    <row r="18" spans="1:33" x14ac:dyDescent="0.3">
      <c r="A18">
        <v>58</v>
      </c>
      <c r="B18" t="s">
        <v>32</v>
      </c>
      <c r="C18" t="s">
        <v>61</v>
      </c>
      <c r="D18" t="s">
        <v>139</v>
      </c>
      <c r="E18" t="s">
        <v>35</v>
      </c>
      <c r="F18">
        <v>5</v>
      </c>
      <c r="G18" t="s">
        <v>3246</v>
      </c>
      <c r="H18" t="s">
        <v>121</v>
      </c>
      <c r="I18" t="s">
        <v>140</v>
      </c>
      <c r="J18" t="s">
        <v>3248</v>
      </c>
      <c r="K18" t="s">
        <v>55</v>
      </c>
      <c r="L18" t="s">
        <v>99</v>
      </c>
      <c r="M18" t="s">
        <v>3247</v>
      </c>
      <c r="N18" t="s">
        <v>3263</v>
      </c>
      <c r="O18" t="s">
        <v>100</v>
      </c>
      <c r="P18" t="s">
        <v>3247</v>
      </c>
      <c r="Q18" t="s">
        <v>69</v>
      </c>
      <c r="R18">
        <v>105520</v>
      </c>
      <c r="S18" t="s">
        <v>141</v>
      </c>
      <c r="T18" t="s">
        <v>40</v>
      </c>
      <c r="U18" t="s">
        <v>50</v>
      </c>
      <c r="V18" t="s">
        <v>66</v>
      </c>
      <c r="W18" t="s">
        <v>3250</v>
      </c>
      <c r="X18" t="s">
        <v>3259</v>
      </c>
      <c r="Y18" t="s">
        <v>38</v>
      </c>
      <c r="Z18" t="s">
        <v>142</v>
      </c>
      <c r="AA18" t="s">
        <v>36</v>
      </c>
      <c r="AB18" t="s">
        <v>3260</v>
      </c>
      <c r="AC18">
        <v>6</v>
      </c>
      <c r="AD18" t="s">
        <v>60</v>
      </c>
      <c r="AE18" t="s">
        <v>60</v>
      </c>
      <c r="AF18" t="s">
        <v>46</v>
      </c>
      <c r="AG18" s="1">
        <v>42030</v>
      </c>
    </row>
    <row r="19" spans="1:33" x14ac:dyDescent="0.3">
      <c r="A19">
        <v>38</v>
      </c>
      <c r="B19" t="s">
        <v>32</v>
      </c>
      <c r="C19" t="s">
        <v>51</v>
      </c>
      <c r="D19" t="s">
        <v>143</v>
      </c>
      <c r="E19" t="s">
        <v>35</v>
      </c>
      <c r="F19">
        <v>29</v>
      </c>
      <c r="G19" t="s">
        <v>3264</v>
      </c>
      <c r="H19" t="s">
        <v>53</v>
      </c>
      <c r="I19" t="s">
        <v>144</v>
      </c>
      <c r="J19" t="s">
        <v>3259</v>
      </c>
      <c r="K19" t="s">
        <v>55</v>
      </c>
      <c r="L19" t="s">
        <v>145</v>
      </c>
      <c r="M19" t="s">
        <v>3248</v>
      </c>
      <c r="N19" t="s">
        <v>3249</v>
      </c>
      <c r="O19" t="s">
        <v>43</v>
      </c>
      <c r="P19" t="s">
        <v>3259</v>
      </c>
      <c r="Q19" t="s">
        <v>57</v>
      </c>
      <c r="R19">
        <v>24060</v>
      </c>
      <c r="S19" t="s">
        <v>146</v>
      </c>
      <c r="T19" t="s">
        <v>38</v>
      </c>
      <c r="U19" t="s">
        <v>32</v>
      </c>
      <c r="V19" t="s">
        <v>147</v>
      </c>
      <c r="W19" t="s">
        <v>3250</v>
      </c>
      <c r="X19" t="s">
        <v>3259</v>
      </c>
      <c r="Y19" t="s">
        <v>60</v>
      </c>
      <c r="Z19" t="s">
        <v>130</v>
      </c>
      <c r="AA19" t="s">
        <v>40</v>
      </c>
      <c r="AB19" t="s">
        <v>3260</v>
      </c>
      <c r="AC19">
        <v>10</v>
      </c>
      <c r="AD19" t="s">
        <v>36</v>
      </c>
      <c r="AE19" t="s">
        <v>104</v>
      </c>
      <c r="AF19" t="s">
        <v>104</v>
      </c>
      <c r="AG19" s="1">
        <v>44523</v>
      </c>
    </row>
    <row r="20" spans="1:33" x14ac:dyDescent="0.3">
      <c r="A20">
        <v>38</v>
      </c>
      <c r="B20" t="s">
        <v>32</v>
      </c>
      <c r="C20" t="s">
        <v>61</v>
      </c>
      <c r="D20" t="s">
        <v>148</v>
      </c>
      <c r="E20" t="s">
        <v>35</v>
      </c>
      <c r="F20">
        <v>10</v>
      </c>
      <c r="G20" t="s">
        <v>3246</v>
      </c>
      <c r="H20" t="s">
        <v>37</v>
      </c>
      <c r="I20" t="s">
        <v>149</v>
      </c>
      <c r="J20" t="s">
        <v>3247</v>
      </c>
      <c r="K20" t="s">
        <v>55</v>
      </c>
      <c r="L20" t="s">
        <v>150</v>
      </c>
      <c r="M20" t="s">
        <v>3253</v>
      </c>
      <c r="N20" t="s">
        <v>3263</v>
      </c>
      <c r="O20" t="s">
        <v>151</v>
      </c>
      <c r="P20" t="s">
        <v>3248</v>
      </c>
      <c r="Q20" t="s">
        <v>44</v>
      </c>
      <c r="R20">
        <v>132060</v>
      </c>
      <c r="S20" t="s">
        <v>152</v>
      </c>
      <c r="T20" t="s">
        <v>36</v>
      </c>
      <c r="U20" t="s">
        <v>32</v>
      </c>
      <c r="V20" t="s">
        <v>47</v>
      </c>
      <c r="W20" t="s">
        <v>3250</v>
      </c>
      <c r="X20" t="s">
        <v>3253</v>
      </c>
      <c r="Y20" t="s">
        <v>38</v>
      </c>
      <c r="Z20" t="s">
        <v>59</v>
      </c>
      <c r="AA20" t="s">
        <v>36</v>
      </c>
      <c r="AB20" t="s">
        <v>3260</v>
      </c>
      <c r="AC20">
        <v>18</v>
      </c>
      <c r="AD20" t="s">
        <v>153</v>
      </c>
      <c r="AE20" t="s">
        <v>38</v>
      </c>
      <c r="AF20" t="s">
        <v>147</v>
      </c>
      <c r="AG20" s="1">
        <v>44429</v>
      </c>
    </row>
    <row r="21" spans="1:33" x14ac:dyDescent="0.3">
      <c r="A21">
        <v>30</v>
      </c>
      <c r="B21" t="s">
        <v>32</v>
      </c>
      <c r="C21" t="s">
        <v>61</v>
      </c>
      <c r="D21" t="s">
        <v>154</v>
      </c>
      <c r="E21" t="s">
        <v>78</v>
      </c>
      <c r="F21">
        <v>7</v>
      </c>
      <c r="G21" t="s">
        <v>3258</v>
      </c>
      <c r="H21" t="s">
        <v>84</v>
      </c>
      <c r="I21" t="s">
        <v>155</v>
      </c>
      <c r="J21" t="s">
        <v>3259</v>
      </c>
      <c r="K21" t="s">
        <v>55</v>
      </c>
      <c r="L21" t="s">
        <v>156</v>
      </c>
      <c r="M21" t="s">
        <v>3248</v>
      </c>
      <c r="N21" t="s">
        <v>3249</v>
      </c>
      <c r="O21" t="s">
        <v>157</v>
      </c>
      <c r="P21" t="s">
        <v>3253</v>
      </c>
      <c r="Q21" t="s">
        <v>69</v>
      </c>
      <c r="R21">
        <v>47790</v>
      </c>
      <c r="S21" t="s">
        <v>158</v>
      </c>
      <c r="T21" t="s">
        <v>109</v>
      </c>
      <c r="U21" t="s">
        <v>32</v>
      </c>
      <c r="V21" t="s">
        <v>76</v>
      </c>
      <c r="W21" t="s">
        <v>3250</v>
      </c>
      <c r="X21" t="s">
        <v>3247</v>
      </c>
      <c r="Y21" t="s">
        <v>40</v>
      </c>
      <c r="Z21" t="s">
        <v>115</v>
      </c>
      <c r="AA21" t="s">
        <v>36</v>
      </c>
      <c r="AB21" t="s">
        <v>3260</v>
      </c>
      <c r="AC21">
        <v>3</v>
      </c>
      <c r="AD21" t="s">
        <v>40</v>
      </c>
      <c r="AE21" t="s">
        <v>60</v>
      </c>
      <c r="AF21" t="s">
        <v>40</v>
      </c>
      <c r="AG21" s="1">
        <v>44722</v>
      </c>
    </row>
    <row r="22" spans="1:33" x14ac:dyDescent="0.3">
      <c r="A22">
        <v>34</v>
      </c>
      <c r="B22" t="s">
        <v>32</v>
      </c>
      <c r="C22" t="s">
        <v>51</v>
      </c>
      <c r="D22" t="s">
        <v>159</v>
      </c>
      <c r="E22" t="s">
        <v>35</v>
      </c>
      <c r="F22">
        <v>2</v>
      </c>
      <c r="G22" t="s">
        <v>3252</v>
      </c>
      <c r="H22" t="s">
        <v>53</v>
      </c>
      <c r="I22" t="s">
        <v>160</v>
      </c>
      <c r="J22" t="s">
        <v>3259</v>
      </c>
      <c r="K22" t="s">
        <v>41</v>
      </c>
      <c r="L22" t="s">
        <v>118</v>
      </c>
      <c r="M22" t="s">
        <v>3248</v>
      </c>
      <c r="N22" t="s">
        <v>3249</v>
      </c>
      <c r="O22" t="s">
        <v>128</v>
      </c>
      <c r="P22" t="s">
        <v>3248</v>
      </c>
      <c r="Q22" t="s">
        <v>57</v>
      </c>
      <c r="R22">
        <v>40330</v>
      </c>
      <c r="S22" t="s">
        <v>161</v>
      </c>
      <c r="T22" t="s">
        <v>40</v>
      </c>
      <c r="U22" t="s">
        <v>32</v>
      </c>
      <c r="V22" t="s">
        <v>147</v>
      </c>
      <c r="W22" t="s">
        <v>3250</v>
      </c>
      <c r="X22" t="s">
        <v>3259</v>
      </c>
      <c r="Y22" t="s">
        <v>60</v>
      </c>
      <c r="Z22" t="s">
        <v>71</v>
      </c>
      <c r="AA22" t="s">
        <v>36</v>
      </c>
      <c r="AB22" t="s">
        <v>3261</v>
      </c>
      <c r="AC22">
        <v>3</v>
      </c>
      <c r="AD22" t="s">
        <v>40</v>
      </c>
      <c r="AE22" t="s">
        <v>60</v>
      </c>
      <c r="AF22" t="s">
        <v>40</v>
      </c>
      <c r="AG22" s="1">
        <v>44557</v>
      </c>
    </row>
    <row r="23" spans="1:33" x14ac:dyDescent="0.3">
      <c r="A23">
        <v>36</v>
      </c>
      <c r="B23" t="s">
        <v>32</v>
      </c>
      <c r="C23" t="s">
        <v>61</v>
      </c>
      <c r="D23" t="s">
        <v>162</v>
      </c>
      <c r="E23" t="s">
        <v>35</v>
      </c>
      <c r="F23">
        <v>15</v>
      </c>
      <c r="G23" t="s">
        <v>3252</v>
      </c>
      <c r="H23" t="s">
        <v>53</v>
      </c>
      <c r="I23" t="s">
        <v>163</v>
      </c>
      <c r="J23" t="s">
        <v>3259</v>
      </c>
      <c r="K23" t="s">
        <v>41</v>
      </c>
      <c r="L23" t="s">
        <v>164</v>
      </c>
      <c r="M23" t="s">
        <v>3248</v>
      </c>
      <c r="N23" t="s">
        <v>3265</v>
      </c>
      <c r="O23" t="s">
        <v>151</v>
      </c>
      <c r="P23" t="s">
        <v>3247</v>
      </c>
      <c r="Q23" t="s">
        <v>44</v>
      </c>
      <c r="R23">
        <v>190810</v>
      </c>
      <c r="S23" t="s">
        <v>165</v>
      </c>
      <c r="T23" t="s">
        <v>71</v>
      </c>
      <c r="U23" t="s">
        <v>32</v>
      </c>
      <c r="V23" t="s">
        <v>147</v>
      </c>
      <c r="W23" t="s">
        <v>3250</v>
      </c>
      <c r="X23" t="s">
        <v>3253</v>
      </c>
      <c r="Y23" t="s">
        <v>38</v>
      </c>
      <c r="Z23" t="s">
        <v>134</v>
      </c>
      <c r="AA23" t="s">
        <v>40</v>
      </c>
      <c r="AB23" t="s">
        <v>3260</v>
      </c>
      <c r="AC23">
        <v>5</v>
      </c>
      <c r="AD23" t="s">
        <v>40</v>
      </c>
      <c r="AE23" t="s">
        <v>60</v>
      </c>
      <c r="AF23" t="s">
        <v>36</v>
      </c>
      <c r="AG23" s="1">
        <v>42898</v>
      </c>
    </row>
    <row r="24" spans="1:33" x14ac:dyDescent="0.3">
      <c r="A24">
        <v>39</v>
      </c>
      <c r="B24" t="s">
        <v>50</v>
      </c>
      <c r="C24" t="s">
        <v>51</v>
      </c>
      <c r="D24" t="s">
        <v>166</v>
      </c>
      <c r="E24" t="s">
        <v>35</v>
      </c>
      <c r="F24">
        <v>2</v>
      </c>
      <c r="G24" t="s">
        <v>3246</v>
      </c>
      <c r="H24" t="s">
        <v>53</v>
      </c>
      <c r="I24" t="s">
        <v>167</v>
      </c>
      <c r="J24" t="s">
        <v>3253</v>
      </c>
      <c r="K24" t="s">
        <v>41</v>
      </c>
      <c r="L24" t="s">
        <v>168</v>
      </c>
      <c r="M24" t="s">
        <v>3248</v>
      </c>
      <c r="N24" t="s">
        <v>3262</v>
      </c>
      <c r="O24" t="s">
        <v>100</v>
      </c>
      <c r="P24" t="s">
        <v>3259</v>
      </c>
      <c r="Q24" t="s">
        <v>69</v>
      </c>
      <c r="R24">
        <v>121690</v>
      </c>
      <c r="S24" t="s">
        <v>169</v>
      </c>
      <c r="T24" t="s">
        <v>109</v>
      </c>
      <c r="U24" t="s">
        <v>32</v>
      </c>
      <c r="V24" t="s">
        <v>147</v>
      </c>
      <c r="W24" t="s">
        <v>3250</v>
      </c>
      <c r="X24" t="s">
        <v>3259</v>
      </c>
      <c r="Y24" t="s">
        <v>36</v>
      </c>
      <c r="Z24" t="s">
        <v>106</v>
      </c>
      <c r="AA24" t="s">
        <v>46</v>
      </c>
      <c r="AB24" t="s">
        <v>3260</v>
      </c>
      <c r="AC24">
        <v>18</v>
      </c>
      <c r="AD24" t="s">
        <v>109</v>
      </c>
      <c r="AE24" t="s">
        <v>147</v>
      </c>
      <c r="AF24" t="s">
        <v>71</v>
      </c>
      <c r="AG24" s="1">
        <v>42636</v>
      </c>
    </row>
    <row r="25" spans="1:33" x14ac:dyDescent="0.3">
      <c r="A25">
        <v>48</v>
      </c>
      <c r="B25" t="s">
        <v>32</v>
      </c>
      <c r="C25" t="s">
        <v>61</v>
      </c>
      <c r="D25" t="s">
        <v>170</v>
      </c>
      <c r="E25" t="s">
        <v>78</v>
      </c>
      <c r="F25">
        <v>7</v>
      </c>
      <c r="G25" t="s">
        <v>3246</v>
      </c>
      <c r="H25" t="s">
        <v>84</v>
      </c>
      <c r="I25" t="s">
        <v>171</v>
      </c>
      <c r="J25" t="s">
        <v>3248</v>
      </c>
      <c r="K25" t="s">
        <v>41</v>
      </c>
      <c r="L25" t="s">
        <v>172</v>
      </c>
      <c r="M25" t="s">
        <v>3248</v>
      </c>
      <c r="N25" t="s">
        <v>3249</v>
      </c>
      <c r="O25" t="s">
        <v>157</v>
      </c>
      <c r="P25" t="s">
        <v>3253</v>
      </c>
      <c r="Q25" t="s">
        <v>69</v>
      </c>
      <c r="R25">
        <v>54860</v>
      </c>
      <c r="S25" t="s">
        <v>173</v>
      </c>
      <c r="T25" t="s">
        <v>46</v>
      </c>
      <c r="U25" t="s">
        <v>32</v>
      </c>
      <c r="V25" t="s">
        <v>147</v>
      </c>
      <c r="W25" t="s">
        <v>3250</v>
      </c>
      <c r="X25" t="s">
        <v>3253</v>
      </c>
      <c r="Y25" t="s">
        <v>36</v>
      </c>
      <c r="Z25" t="s">
        <v>102</v>
      </c>
      <c r="AA25" t="s">
        <v>36</v>
      </c>
      <c r="AB25" t="s">
        <v>3260</v>
      </c>
      <c r="AC25">
        <v>2</v>
      </c>
      <c r="AD25" t="s">
        <v>40</v>
      </c>
      <c r="AE25" t="s">
        <v>40</v>
      </c>
      <c r="AF25" t="s">
        <v>40</v>
      </c>
      <c r="AG25" s="1">
        <v>43374</v>
      </c>
    </row>
    <row r="26" spans="1:33" x14ac:dyDescent="0.3">
      <c r="A26">
        <v>36</v>
      </c>
      <c r="B26" t="s">
        <v>32</v>
      </c>
      <c r="C26" t="s">
        <v>61</v>
      </c>
      <c r="D26" t="s">
        <v>174</v>
      </c>
      <c r="E26" t="s">
        <v>35</v>
      </c>
      <c r="F26">
        <v>1</v>
      </c>
      <c r="G26" t="s">
        <v>3246</v>
      </c>
      <c r="H26" t="s">
        <v>175</v>
      </c>
      <c r="I26" t="s">
        <v>176</v>
      </c>
      <c r="J26" t="s">
        <v>3248</v>
      </c>
      <c r="K26" t="s">
        <v>55</v>
      </c>
      <c r="L26" t="s">
        <v>93</v>
      </c>
      <c r="M26" t="s">
        <v>3248</v>
      </c>
      <c r="N26" t="s">
        <v>3249</v>
      </c>
      <c r="O26" t="s">
        <v>128</v>
      </c>
      <c r="P26" t="s">
        <v>3247</v>
      </c>
      <c r="Q26" t="s">
        <v>44</v>
      </c>
      <c r="R26">
        <v>52280</v>
      </c>
      <c r="S26" t="s">
        <v>177</v>
      </c>
      <c r="T26" t="s">
        <v>60</v>
      </c>
      <c r="U26" t="s">
        <v>32</v>
      </c>
      <c r="V26" t="s">
        <v>102</v>
      </c>
      <c r="W26" t="s">
        <v>3250</v>
      </c>
      <c r="X26" t="s">
        <v>3253</v>
      </c>
      <c r="Y26" t="s">
        <v>38</v>
      </c>
      <c r="Z26" t="s">
        <v>130</v>
      </c>
      <c r="AA26" t="s">
        <v>40</v>
      </c>
      <c r="AB26" t="s">
        <v>3260</v>
      </c>
      <c r="AC26">
        <v>9</v>
      </c>
      <c r="AD26" t="s">
        <v>109</v>
      </c>
      <c r="AE26" t="s">
        <v>60</v>
      </c>
      <c r="AF26" t="s">
        <v>71</v>
      </c>
      <c r="AG26" s="1">
        <v>42375</v>
      </c>
    </row>
    <row r="27" spans="1:33" x14ac:dyDescent="0.3">
      <c r="A27">
        <v>57</v>
      </c>
      <c r="B27" t="s">
        <v>32</v>
      </c>
      <c r="C27" t="s">
        <v>61</v>
      </c>
      <c r="D27" t="s">
        <v>178</v>
      </c>
      <c r="E27" t="s">
        <v>78</v>
      </c>
      <c r="F27">
        <v>29</v>
      </c>
      <c r="G27" t="s">
        <v>3246</v>
      </c>
      <c r="H27" t="s">
        <v>84</v>
      </c>
      <c r="I27" t="s">
        <v>179</v>
      </c>
      <c r="J27" t="s">
        <v>3253</v>
      </c>
      <c r="K27" t="s">
        <v>41</v>
      </c>
      <c r="L27" t="s">
        <v>180</v>
      </c>
      <c r="M27" t="s">
        <v>3247</v>
      </c>
      <c r="N27" t="s">
        <v>3262</v>
      </c>
      <c r="O27" t="s">
        <v>87</v>
      </c>
      <c r="P27" t="s">
        <v>3259</v>
      </c>
      <c r="Q27" t="s">
        <v>69</v>
      </c>
      <c r="R27">
        <v>141180</v>
      </c>
      <c r="S27" t="s">
        <v>181</v>
      </c>
      <c r="T27" t="s">
        <v>36</v>
      </c>
      <c r="U27" t="s">
        <v>32</v>
      </c>
      <c r="V27" t="s">
        <v>47</v>
      </c>
      <c r="W27" t="s">
        <v>3250</v>
      </c>
      <c r="X27" t="s">
        <v>3248</v>
      </c>
      <c r="Y27" t="s">
        <v>38</v>
      </c>
      <c r="Z27" t="s">
        <v>182</v>
      </c>
      <c r="AA27" t="s">
        <v>36</v>
      </c>
      <c r="AB27" t="s">
        <v>3261</v>
      </c>
      <c r="AC27">
        <v>1</v>
      </c>
      <c r="AD27" t="s">
        <v>60</v>
      </c>
      <c r="AE27" t="s">
        <v>60</v>
      </c>
      <c r="AF27" t="s">
        <v>60</v>
      </c>
      <c r="AG27" s="1">
        <v>43170</v>
      </c>
    </row>
    <row r="28" spans="1:33" x14ac:dyDescent="0.3">
      <c r="A28">
        <v>44</v>
      </c>
      <c r="B28" t="s">
        <v>32</v>
      </c>
      <c r="C28" t="s">
        <v>61</v>
      </c>
      <c r="D28" t="s">
        <v>183</v>
      </c>
      <c r="E28" t="s">
        <v>35</v>
      </c>
      <c r="F28">
        <v>8</v>
      </c>
      <c r="G28" t="s">
        <v>3258</v>
      </c>
      <c r="H28" t="s">
        <v>53</v>
      </c>
      <c r="I28" t="s">
        <v>184</v>
      </c>
      <c r="J28" t="s">
        <v>3253</v>
      </c>
      <c r="K28" t="s">
        <v>41</v>
      </c>
      <c r="L28" t="s">
        <v>74</v>
      </c>
      <c r="M28" t="s">
        <v>3259</v>
      </c>
      <c r="N28" t="s">
        <v>3254</v>
      </c>
      <c r="O28" t="s">
        <v>43</v>
      </c>
      <c r="P28" t="s">
        <v>3259</v>
      </c>
      <c r="Q28" t="s">
        <v>44</v>
      </c>
      <c r="R28">
        <v>28180</v>
      </c>
      <c r="S28" t="s">
        <v>185</v>
      </c>
      <c r="T28" t="s">
        <v>40</v>
      </c>
      <c r="U28" t="s">
        <v>50</v>
      </c>
      <c r="V28" t="s">
        <v>142</v>
      </c>
      <c r="W28" t="s">
        <v>3255</v>
      </c>
      <c r="X28" t="s">
        <v>3248</v>
      </c>
      <c r="Y28" t="s">
        <v>38</v>
      </c>
      <c r="Z28" t="s">
        <v>130</v>
      </c>
      <c r="AA28" t="s">
        <v>40</v>
      </c>
      <c r="AB28" t="s">
        <v>3261</v>
      </c>
      <c r="AC28">
        <v>3</v>
      </c>
      <c r="AD28" t="s">
        <v>40</v>
      </c>
      <c r="AE28" t="s">
        <v>60</v>
      </c>
      <c r="AF28" t="s">
        <v>40</v>
      </c>
      <c r="AG28" s="1">
        <v>42612</v>
      </c>
    </row>
    <row r="29" spans="1:33" x14ac:dyDescent="0.3">
      <c r="A29">
        <v>35</v>
      </c>
      <c r="B29" t="s">
        <v>32</v>
      </c>
      <c r="C29" t="s">
        <v>61</v>
      </c>
      <c r="D29" t="s">
        <v>186</v>
      </c>
      <c r="E29" t="s">
        <v>35</v>
      </c>
      <c r="F29">
        <v>2</v>
      </c>
      <c r="G29" t="s">
        <v>3246</v>
      </c>
      <c r="H29" t="s">
        <v>53</v>
      </c>
      <c r="I29" t="s">
        <v>187</v>
      </c>
      <c r="J29" t="s">
        <v>3248</v>
      </c>
      <c r="K29" t="s">
        <v>41</v>
      </c>
      <c r="L29" t="s">
        <v>188</v>
      </c>
      <c r="M29" t="s">
        <v>3247</v>
      </c>
      <c r="N29" t="s">
        <v>3263</v>
      </c>
      <c r="O29" t="s">
        <v>128</v>
      </c>
      <c r="P29" t="s">
        <v>3247</v>
      </c>
      <c r="Q29" t="s">
        <v>69</v>
      </c>
      <c r="R29">
        <v>102740</v>
      </c>
      <c r="S29" t="s">
        <v>189</v>
      </c>
      <c r="T29" t="s">
        <v>40</v>
      </c>
      <c r="U29" t="s">
        <v>32</v>
      </c>
      <c r="V29" t="s">
        <v>190</v>
      </c>
      <c r="W29" t="s">
        <v>3250</v>
      </c>
      <c r="X29" t="s">
        <v>3247</v>
      </c>
      <c r="Y29" t="s">
        <v>38</v>
      </c>
      <c r="Z29" t="s">
        <v>102</v>
      </c>
      <c r="AA29" t="s">
        <v>40</v>
      </c>
      <c r="AB29" t="s">
        <v>3251</v>
      </c>
      <c r="AC29">
        <v>7</v>
      </c>
      <c r="AD29" t="s">
        <v>109</v>
      </c>
      <c r="AE29" t="s">
        <v>90</v>
      </c>
      <c r="AF29" t="s">
        <v>46</v>
      </c>
      <c r="AG29" s="1">
        <v>44104</v>
      </c>
    </row>
    <row r="30" spans="1:33" x14ac:dyDescent="0.3">
      <c r="A30">
        <v>48</v>
      </c>
      <c r="B30" t="s">
        <v>50</v>
      </c>
      <c r="C30" t="s">
        <v>61</v>
      </c>
      <c r="D30" t="s">
        <v>191</v>
      </c>
      <c r="E30" t="s">
        <v>35</v>
      </c>
      <c r="F30">
        <v>1</v>
      </c>
      <c r="G30" t="s">
        <v>3252</v>
      </c>
      <c r="H30" t="s">
        <v>53</v>
      </c>
      <c r="I30" t="s">
        <v>192</v>
      </c>
      <c r="J30" t="s">
        <v>3253</v>
      </c>
      <c r="K30" t="s">
        <v>41</v>
      </c>
      <c r="L30" t="s">
        <v>127</v>
      </c>
      <c r="M30" t="s">
        <v>3247</v>
      </c>
      <c r="N30" t="s">
        <v>3263</v>
      </c>
      <c r="O30" t="s">
        <v>43</v>
      </c>
      <c r="P30" t="s">
        <v>3248</v>
      </c>
      <c r="Q30" t="s">
        <v>57</v>
      </c>
      <c r="R30">
        <v>53810</v>
      </c>
      <c r="S30" t="s">
        <v>193</v>
      </c>
      <c r="T30" t="s">
        <v>104</v>
      </c>
      <c r="U30" t="s">
        <v>50</v>
      </c>
      <c r="V30" t="s">
        <v>66</v>
      </c>
      <c r="W30" t="s">
        <v>3250</v>
      </c>
      <c r="X30" t="s">
        <v>3259</v>
      </c>
      <c r="Y30" t="s">
        <v>60</v>
      </c>
      <c r="Z30" t="s">
        <v>194</v>
      </c>
      <c r="AA30" t="s">
        <v>40</v>
      </c>
      <c r="AB30" t="s">
        <v>3260</v>
      </c>
      <c r="AC30">
        <v>1</v>
      </c>
      <c r="AD30" t="s">
        <v>60</v>
      </c>
      <c r="AE30" t="s">
        <v>60</v>
      </c>
      <c r="AF30" t="s">
        <v>60</v>
      </c>
      <c r="AG30" s="1">
        <v>44466</v>
      </c>
    </row>
    <row r="31" spans="1:33" x14ac:dyDescent="0.3">
      <c r="A31">
        <v>38</v>
      </c>
      <c r="B31" t="s">
        <v>50</v>
      </c>
      <c r="C31" t="s">
        <v>61</v>
      </c>
      <c r="D31" t="s">
        <v>195</v>
      </c>
      <c r="E31" t="s">
        <v>35</v>
      </c>
      <c r="F31">
        <v>29</v>
      </c>
      <c r="G31" t="s">
        <v>3257</v>
      </c>
      <c r="H31" t="s">
        <v>37</v>
      </c>
      <c r="I31" t="s">
        <v>196</v>
      </c>
      <c r="J31" t="s">
        <v>3247</v>
      </c>
      <c r="K31" t="s">
        <v>41</v>
      </c>
      <c r="L31" t="s">
        <v>197</v>
      </c>
      <c r="M31" t="s">
        <v>3248</v>
      </c>
      <c r="N31" t="s">
        <v>3249</v>
      </c>
      <c r="O31" t="s">
        <v>100</v>
      </c>
      <c r="P31" t="s">
        <v>3253</v>
      </c>
      <c r="Q31" t="s">
        <v>44</v>
      </c>
      <c r="R31">
        <v>66730</v>
      </c>
      <c r="S31" t="s">
        <v>198</v>
      </c>
      <c r="T31" t="s">
        <v>109</v>
      </c>
      <c r="U31" t="s">
        <v>50</v>
      </c>
      <c r="V31" t="s">
        <v>114</v>
      </c>
      <c r="W31" t="s">
        <v>3250</v>
      </c>
      <c r="X31" t="s">
        <v>3247</v>
      </c>
      <c r="Y31" t="s">
        <v>60</v>
      </c>
      <c r="Z31" t="s">
        <v>49</v>
      </c>
      <c r="AA31" t="s">
        <v>40</v>
      </c>
      <c r="AB31" t="s">
        <v>3260</v>
      </c>
      <c r="AC31">
        <v>1</v>
      </c>
      <c r="AD31" t="s">
        <v>60</v>
      </c>
      <c r="AE31" t="s">
        <v>60</v>
      </c>
      <c r="AF31" t="s">
        <v>60</v>
      </c>
      <c r="AG31" s="1">
        <v>42602</v>
      </c>
    </row>
    <row r="32" spans="1:33" x14ac:dyDescent="0.3">
      <c r="A32">
        <v>47</v>
      </c>
      <c r="B32" t="s">
        <v>32</v>
      </c>
      <c r="C32" t="s">
        <v>61</v>
      </c>
      <c r="D32" t="s">
        <v>199</v>
      </c>
      <c r="E32" t="s">
        <v>35</v>
      </c>
      <c r="F32">
        <v>7</v>
      </c>
      <c r="G32" t="s">
        <v>3246</v>
      </c>
      <c r="H32" t="s">
        <v>53</v>
      </c>
      <c r="I32" t="s">
        <v>200</v>
      </c>
      <c r="J32" t="s">
        <v>3248</v>
      </c>
      <c r="K32" t="s">
        <v>55</v>
      </c>
      <c r="L32" t="s">
        <v>123</v>
      </c>
      <c r="M32" t="s">
        <v>3247</v>
      </c>
      <c r="N32" t="s">
        <v>3263</v>
      </c>
      <c r="O32" t="s">
        <v>128</v>
      </c>
      <c r="P32" t="s">
        <v>3247</v>
      </c>
      <c r="Q32" t="s">
        <v>69</v>
      </c>
      <c r="R32">
        <v>103330</v>
      </c>
      <c r="S32" t="s">
        <v>201</v>
      </c>
      <c r="T32" t="s">
        <v>115</v>
      </c>
      <c r="U32" t="s">
        <v>50</v>
      </c>
      <c r="V32" t="s">
        <v>47</v>
      </c>
      <c r="W32" t="s">
        <v>3250</v>
      </c>
      <c r="X32" t="s">
        <v>3248</v>
      </c>
      <c r="Y32" t="s">
        <v>38</v>
      </c>
      <c r="Z32" t="s">
        <v>202</v>
      </c>
      <c r="AA32" t="s">
        <v>46</v>
      </c>
      <c r="AB32" t="s">
        <v>3260</v>
      </c>
      <c r="AC32">
        <v>22</v>
      </c>
      <c r="AD32" t="s">
        <v>147</v>
      </c>
      <c r="AE32" t="s">
        <v>76</v>
      </c>
      <c r="AF32" t="s">
        <v>130</v>
      </c>
      <c r="AG32" s="1">
        <v>44173</v>
      </c>
    </row>
    <row r="33" spans="1:33" x14ac:dyDescent="0.3">
      <c r="A33">
        <v>44</v>
      </c>
      <c r="B33" t="s">
        <v>50</v>
      </c>
      <c r="C33" t="s">
        <v>51</v>
      </c>
      <c r="D33" t="s">
        <v>203</v>
      </c>
      <c r="E33" t="s">
        <v>35</v>
      </c>
      <c r="F33">
        <v>1</v>
      </c>
      <c r="G33" t="s">
        <v>3252</v>
      </c>
      <c r="H33" t="s">
        <v>37</v>
      </c>
      <c r="I33" t="s">
        <v>204</v>
      </c>
      <c r="J33" t="s">
        <v>3248</v>
      </c>
      <c r="K33" t="s">
        <v>41</v>
      </c>
      <c r="L33" t="s">
        <v>150</v>
      </c>
      <c r="M33" t="s">
        <v>3248</v>
      </c>
      <c r="N33" t="s">
        <v>3254</v>
      </c>
      <c r="O33" t="s">
        <v>107</v>
      </c>
      <c r="P33" t="s">
        <v>3247</v>
      </c>
      <c r="Q33" t="s">
        <v>69</v>
      </c>
      <c r="R33">
        <v>23420</v>
      </c>
      <c r="S33" t="s">
        <v>205</v>
      </c>
      <c r="T33" t="s">
        <v>38</v>
      </c>
      <c r="U33" t="s">
        <v>50</v>
      </c>
      <c r="V33" t="s">
        <v>47</v>
      </c>
      <c r="W33" t="s">
        <v>3250</v>
      </c>
      <c r="X33" t="s">
        <v>3248</v>
      </c>
      <c r="Y33" t="s">
        <v>36</v>
      </c>
      <c r="Z33" t="s">
        <v>90</v>
      </c>
      <c r="AA33" t="s">
        <v>40</v>
      </c>
      <c r="AB33" t="s">
        <v>3261</v>
      </c>
      <c r="AC33">
        <v>5</v>
      </c>
      <c r="AD33" t="s">
        <v>36</v>
      </c>
      <c r="AE33" t="s">
        <v>40</v>
      </c>
      <c r="AF33" t="s">
        <v>36</v>
      </c>
      <c r="AG33" s="1">
        <v>42915</v>
      </c>
    </row>
    <row r="34" spans="1:33" x14ac:dyDescent="0.3">
      <c r="A34">
        <v>36</v>
      </c>
      <c r="B34" t="s">
        <v>50</v>
      </c>
      <c r="C34" t="s">
        <v>61</v>
      </c>
      <c r="D34" t="s">
        <v>206</v>
      </c>
      <c r="E34" t="s">
        <v>35</v>
      </c>
      <c r="F34">
        <v>9</v>
      </c>
      <c r="G34" t="s">
        <v>3246</v>
      </c>
      <c r="H34" t="s">
        <v>37</v>
      </c>
      <c r="I34" t="s">
        <v>112</v>
      </c>
      <c r="J34" t="s">
        <v>3259</v>
      </c>
      <c r="K34" t="s">
        <v>41</v>
      </c>
      <c r="L34" t="s">
        <v>144</v>
      </c>
      <c r="M34" t="s">
        <v>3247</v>
      </c>
      <c r="N34" t="s">
        <v>3254</v>
      </c>
      <c r="O34" t="s">
        <v>107</v>
      </c>
      <c r="P34" t="s">
        <v>3248</v>
      </c>
      <c r="Q34" t="s">
        <v>44</v>
      </c>
      <c r="R34">
        <v>33880</v>
      </c>
      <c r="S34" t="s">
        <v>207</v>
      </c>
      <c r="T34" t="s">
        <v>60</v>
      </c>
      <c r="U34" t="s">
        <v>50</v>
      </c>
      <c r="V34" t="s">
        <v>49</v>
      </c>
      <c r="W34" t="s">
        <v>3250</v>
      </c>
      <c r="X34" t="s">
        <v>3253</v>
      </c>
      <c r="Y34" t="s">
        <v>38</v>
      </c>
      <c r="Z34" t="s">
        <v>40</v>
      </c>
      <c r="AA34" t="s">
        <v>60</v>
      </c>
      <c r="AB34" t="s">
        <v>3261</v>
      </c>
      <c r="AC34">
        <v>1</v>
      </c>
      <c r="AD34" t="s">
        <v>60</v>
      </c>
      <c r="AE34" t="s">
        <v>60</v>
      </c>
      <c r="AF34" t="s">
        <v>60</v>
      </c>
      <c r="AG34" s="1">
        <v>44862</v>
      </c>
    </row>
    <row r="35" spans="1:33" x14ac:dyDescent="0.3">
      <c r="A35">
        <v>56</v>
      </c>
      <c r="B35" t="s">
        <v>32</v>
      </c>
      <c r="C35" t="s">
        <v>61</v>
      </c>
      <c r="D35" t="s">
        <v>208</v>
      </c>
      <c r="E35" t="s">
        <v>35</v>
      </c>
      <c r="F35">
        <v>7</v>
      </c>
      <c r="G35" t="s">
        <v>3246</v>
      </c>
      <c r="H35" t="s">
        <v>53</v>
      </c>
      <c r="I35" t="s">
        <v>209</v>
      </c>
      <c r="J35" t="s">
        <v>3259</v>
      </c>
      <c r="K35" t="s">
        <v>41</v>
      </c>
      <c r="L35" t="s">
        <v>210</v>
      </c>
      <c r="M35" t="s">
        <v>3253</v>
      </c>
      <c r="N35" t="s">
        <v>3263</v>
      </c>
      <c r="O35" t="s">
        <v>128</v>
      </c>
      <c r="P35" t="s">
        <v>3259</v>
      </c>
      <c r="Q35" t="s">
        <v>57</v>
      </c>
      <c r="R35">
        <v>72600</v>
      </c>
      <c r="S35" t="s">
        <v>211</v>
      </c>
      <c r="T35" t="s">
        <v>46</v>
      </c>
      <c r="U35" t="s">
        <v>32</v>
      </c>
      <c r="V35" t="s">
        <v>147</v>
      </c>
      <c r="W35" t="s">
        <v>3250</v>
      </c>
      <c r="X35" t="s">
        <v>3253</v>
      </c>
      <c r="Y35" t="s">
        <v>60</v>
      </c>
      <c r="Z35" t="s">
        <v>99</v>
      </c>
      <c r="AA35" t="s">
        <v>36</v>
      </c>
      <c r="AB35" t="s">
        <v>3261</v>
      </c>
      <c r="AC35">
        <v>6</v>
      </c>
      <c r="AD35" t="s">
        <v>46</v>
      </c>
      <c r="AE35" t="s">
        <v>60</v>
      </c>
      <c r="AF35" t="s">
        <v>40</v>
      </c>
      <c r="AG35" s="1">
        <v>43750</v>
      </c>
    </row>
    <row r="36" spans="1:33" x14ac:dyDescent="0.3">
      <c r="A36">
        <v>57</v>
      </c>
      <c r="B36" t="s">
        <v>32</v>
      </c>
      <c r="C36" t="s">
        <v>61</v>
      </c>
      <c r="D36" t="s">
        <v>212</v>
      </c>
      <c r="E36" t="s">
        <v>35</v>
      </c>
      <c r="F36">
        <v>1</v>
      </c>
      <c r="G36" t="s">
        <v>3258</v>
      </c>
      <c r="H36" t="s">
        <v>37</v>
      </c>
      <c r="I36" t="s">
        <v>213</v>
      </c>
      <c r="J36" t="s">
        <v>3259</v>
      </c>
      <c r="K36" t="s">
        <v>41</v>
      </c>
      <c r="L36" t="s">
        <v>214</v>
      </c>
      <c r="M36" t="s">
        <v>3248</v>
      </c>
      <c r="N36" t="s">
        <v>3249</v>
      </c>
      <c r="O36" t="s">
        <v>100</v>
      </c>
      <c r="P36" t="s">
        <v>3248</v>
      </c>
      <c r="Q36" t="s">
        <v>44</v>
      </c>
      <c r="R36">
        <v>6755</v>
      </c>
      <c r="S36" t="s">
        <v>215</v>
      </c>
      <c r="T36" t="s">
        <v>40</v>
      </c>
      <c r="U36" t="s">
        <v>32</v>
      </c>
      <c r="V36" t="s">
        <v>147</v>
      </c>
      <c r="W36" t="s">
        <v>3250</v>
      </c>
      <c r="X36" t="s">
        <v>3248</v>
      </c>
      <c r="Y36" t="s">
        <v>60</v>
      </c>
      <c r="Z36" t="s">
        <v>102</v>
      </c>
      <c r="AA36" t="s">
        <v>40</v>
      </c>
      <c r="AB36" t="s">
        <v>3260</v>
      </c>
      <c r="AC36">
        <v>3</v>
      </c>
      <c r="AD36" t="s">
        <v>40</v>
      </c>
      <c r="AE36" t="s">
        <v>38</v>
      </c>
      <c r="AF36" t="s">
        <v>40</v>
      </c>
      <c r="AG36" s="1">
        <v>43102</v>
      </c>
    </row>
    <row r="37" spans="1:33" x14ac:dyDescent="0.3">
      <c r="A37">
        <v>43</v>
      </c>
      <c r="B37" t="s">
        <v>32</v>
      </c>
      <c r="C37" t="s">
        <v>61</v>
      </c>
      <c r="D37" t="s">
        <v>216</v>
      </c>
      <c r="E37" t="s">
        <v>35</v>
      </c>
      <c r="F37">
        <v>6</v>
      </c>
      <c r="G37" t="s">
        <v>3246</v>
      </c>
      <c r="H37" t="s">
        <v>37</v>
      </c>
      <c r="I37" t="s">
        <v>217</v>
      </c>
      <c r="J37" t="s">
        <v>3253</v>
      </c>
      <c r="K37" t="s">
        <v>55</v>
      </c>
      <c r="L37" t="s">
        <v>156</v>
      </c>
      <c r="M37" t="s">
        <v>3247</v>
      </c>
      <c r="N37" t="s">
        <v>3249</v>
      </c>
      <c r="O37" t="s">
        <v>107</v>
      </c>
      <c r="P37" t="s">
        <v>3248</v>
      </c>
      <c r="Q37" t="s">
        <v>57</v>
      </c>
      <c r="R37">
        <v>40810</v>
      </c>
      <c r="S37" t="s">
        <v>218</v>
      </c>
      <c r="T37" t="s">
        <v>38</v>
      </c>
      <c r="U37" t="s">
        <v>50</v>
      </c>
      <c r="V37" t="s">
        <v>76</v>
      </c>
      <c r="W37" t="s">
        <v>3250</v>
      </c>
      <c r="X37" t="s">
        <v>3253</v>
      </c>
      <c r="Y37" t="s">
        <v>60</v>
      </c>
      <c r="Z37" t="s">
        <v>59</v>
      </c>
      <c r="AA37" t="s">
        <v>36</v>
      </c>
      <c r="AB37" t="s">
        <v>3256</v>
      </c>
      <c r="AC37">
        <v>20</v>
      </c>
      <c r="AD37" t="s">
        <v>109</v>
      </c>
      <c r="AE37" t="s">
        <v>38</v>
      </c>
      <c r="AF37" t="s">
        <v>115</v>
      </c>
      <c r="AG37" s="1">
        <v>44629</v>
      </c>
    </row>
    <row r="38" spans="1:33" x14ac:dyDescent="0.3">
      <c r="A38">
        <v>38</v>
      </c>
      <c r="B38" t="s">
        <v>32</v>
      </c>
      <c r="C38" t="s">
        <v>61</v>
      </c>
      <c r="D38" t="s">
        <v>219</v>
      </c>
      <c r="E38" t="s">
        <v>35</v>
      </c>
      <c r="F38">
        <v>1</v>
      </c>
      <c r="G38" t="s">
        <v>3258</v>
      </c>
      <c r="H38" t="s">
        <v>53</v>
      </c>
      <c r="I38" t="s">
        <v>220</v>
      </c>
      <c r="J38" t="s">
        <v>3247</v>
      </c>
      <c r="K38" t="s">
        <v>55</v>
      </c>
      <c r="L38" t="s">
        <v>221</v>
      </c>
      <c r="M38" t="s">
        <v>3259</v>
      </c>
      <c r="N38" t="s">
        <v>3249</v>
      </c>
      <c r="O38" t="s">
        <v>100</v>
      </c>
      <c r="P38" t="s">
        <v>3259</v>
      </c>
      <c r="Q38" t="s">
        <v>57</v>
      </c>
      <c r="R38">
        <v>76250</v>
      </c>
      <c r="S38" t="s">
        <v>222</v>
      </c>
      <c r="T38" t="s">
        <v>60</v>
      </c>
      <c r="U38" t="s">
        <v>32</v>
      </c>
      <c r="V38" t="s">
        <v>66</v>
      </c>
      <c r="W38" t="s">
        <v>3250</v>
      </c>
      <c r="X38" t="s">
        <v>3248</v>
      </c>
      <c r="Y38" t="s">
        <v>60</v>
      </c>
      <c r="Z38" t="s">
        <v>130</v>
      </c>
      <c r="AA38" t="s">
        <v>46</v>
      </c>
      <c r="AB38" t="s">
        <v>3261</v>
      </c>
      <c r="AC38">
        <v>9</v>
      </c>
      <c r="AD38" t="s">
        <v>109</v>
      </c>
      <c r="AE38" t="s">
        <v>38</v>
      </c>
      <c r="AF38" t="s">
        <v>115</v>
      </c>
      <c r="AG38" s="1">
        <v>43404</v>
      </c>
    </row>
    <row r="39" spans="1:33" x14ac:dyDescent="0.3">
      <c r="A39">
        <v>36</v>
      </c>
      <c r="B39" t="s">
        <v>32</v>
      </c>
      <c r="C39" t="s">
        <v>61</v>
      </c>
      <c r="D39" t="s">
        <v>223</v>
      </c>
      <c r="E39" t="s">
        <v>78</v>
      </c>
      <c r="F39">
        <v>17</v>
      </c>
      <c r="G39" t="s">
        <v>3258</v>
      </c>
      <c r="H39" t="s">
        <v>53</v>
      </c>
      <c r="I39" t="s">
        <v>224</v>
      </c>
      <c r="J39" t="s">
        <v>3248</v>
      </c>
      <c r="K39" t="s">
        <v>41</v>
      </c>
      <c r="L39" t="s">
        <v>225</v>
      </c>
      <c r="M39" t="s">
        <v>3248</v>
      </c>
      <c r="N39" t="s">
        <v>3249</v>
      </c>
      <c r="O39" t="s">
        <v>157</v>
      </c>
      <c r="P39" t="s">
        <v>3253</v>
      </c>
      <c r="Q39" t="s">
        <v>44</v>
      </c>
      <c r="R39">
        <v>89660</v>
      </c>
      <c r="S39" t="s">
        <v>226</v>
      </c>
      <c r="T39" t="s">
        <v>36</v>
      </c>
      <c r="U39" t="s">
        <v>50</v>
      </c>
      <c r="V39" t="s">
        <v>102</v>
      </c>
      <c r="W39" t="s">
        <v>3250</v>
      </c>
      <c r="X39" t="s">
        <v>3259</v>
      </c>
      <c r="Y39" t="s">
        <v>36</v>
      </c>
      <c r="Z39" t="s">
        <v>102</v>
      </c>
      <c r="AA39" t="s">
        <v>40</v>
      </c>
      <c r="AB39" t="s">
        <v>3260</v>
      </c>
      <c r="AC39">
        <v>7</v>
      </c>
      <c r="AD39" t="s">
        <v>109</v>
      </c>
      <c r="AE39" t="s">
        <v>38</v>
      </c>
      <c r="AF39" t="s">
        <v>109</v>
      </c>
      <c r="AG39" s="1">
        <v>44080</v>
      </c>
    </row>
    <row r="40" spans="1:33" x14ac:dyDescent="0.3">
      <c r="A40">
        <v>37</v>
      </c>
      <c r="B40" t="s">
        <v>32</v>
      </c>
      <c r="C40" t="s">
        <v>61</v>
      </c>
      <c r="D40" t="s">
        <v>227</v>
      </c>
      <c r="E40" t="s">
        <v>35</v>
      </c>
      <c r="F40">
        <v>1</v>
      </c>
      <c r="G40" t="s">
        <v>3252</v>
      </c>
      <c r="H40" t="s">
        <v>37</v>
      </c>
      <c r="I40" t="s">
        <v>228</v>
      </c>
      <c r="J40" t="s">
        <v>3248</v>
      </c>
      <c r="K40" t="s">
        <v>55</v>
      </c>
      <c r="L40" t="s">
        <v>229</v>
      </c>
      <c r="M40" t="s">
        <v>3247</v>
      </c>
      <c r="N40" t="s">
        <v>3254</v>
      </c>
      <c r="O40" t="s">
        <v>107</v>
      </c>
      <c r="P40" t="s">
        <v>3253</v>
      </c>
      <c r="Q40" t="s">
        <v>44</v>
      </c>
      <c r="R40">
        <v>39200</v>
      </c>
      <c r="S40" t="s">
        <v>230</v>
      </c>
      <c r="T40" t="s">
        <v>40</v>
      </c>
      <c r="U40" t="s">
        <v>32</v>
      </c>
      <c r="V40" t="s">
        <v>76</v>
      </c>
      <c r="W40" t="s">
        <v>3250</v>
      </c>
      <c r="X40" t="s">
        <v>3253</v>
      </c>
      <c r="Y40" t="s">
        <v>38</v>
      </c>
      <c r="Z40" t="s">
        <v>49</v>
      </c>
      <c r="AA40" t="s">
        <v>40</v>
      </c>
      <c r="AB40" t="s">
        <v>3261</v>
      </c>
      <c r="AC40">
        <v>3</v>
      </c>
      <c r="AD40" t="s">
        <v>38</v>
      </c>
      <c r="AE40" t="s">
        <v>60</v>
      </c>
      <c r="AF40" t="s">
        <v>40</v>
      </c>
      <c r="AG40" s="1">
        <v>44151</v>
      </c>
    </row>
    <row r="41" spans="1:33" x14ac:dyDescent="0.3">
      <c r="A41">
        <v>41</v>
      </c>
      <c r="B41" t="s">
        <v>32</v>
      </c>
      <c r="C41" t="s">
        <v>61</v>
      </c>
      <c r="D41" t="s">
        <v>231</v>
      </c>
      <c r="E41" t="s">
        <v>35</v>
      </c>
      <c r="F41">
        <v>7</v>
      </c>
      <c r="G41" t="s">
        <v>3252</v>
      </c>
      <c r="H41" t="s">
        <v>121</v>
      </c>
      <c r="I41" t="s">
        <v>232</v>
      </c>
      <c r="J41" t="s">
        <v>3247</v>
      </c>
      <c r="K41" t="s">
        <v>55</v>
      </c>
      <c r="L41" t="s">
        <v>233</v>
      </c>
      <c r="M41" t="s">
        <v>3259</v>
      </c>
      <c r="N41" t="s">
        <v>3254</v>
      </c>
      <c r="O41" t="s">
        <v>107</v>
      </c>
      <c r="P41" t="s">
        <v>3248</v>
      </c>
      <c r="Q41" t="s">
        <v>44</v>
      </c>
      <c r="R41">
        <v>33760</v>
      </c>
      <c r="S41" t="s">
        <v>234</v>
      </c>
      <c r="T41" t="s">
        <v>38</v>
      </c>
      <c r="U41" t="s">
        <v>32</v>
      </c>
      <c r="V41" t="s">
        <v>66</v>
      </c>
      <c r="W41" t="s">
        <v>3250</v>
      </c>
      <c r="X41" t="s">
        <v>3248</v>
      </c>
      <c r="Y41" t="s">
        <v>60</v>
      </c>
      <c r="Z41" t="s">
        <v>130</v>
      </c>
      <c r="AA41" t="s">
        <v>36</v>
      </c>
      <c r="AB41" t="s">
        <v>3260</v>
      </c>
      <c r="AC41">
        <v>10</v>
      </c>
      <c r="AD41" t="s">
        <v>90</v>
      </c>
      <c r="AE41" t="s">
        <v>60</v>
      </c>
      <c r="AF41" t="s">
        <v>115</v>
      </c>
      <c r="AG41" s="1">
        <v>42290</v>
      </c>
    </row>
    <row r="42" spans="1:33" x14ac:dyDescent="0.3">
      <c r="A42">
        <v>42</v>
      </c>
      <c r="B42" t="s">
        <v>32</v>
      </c>
      <c r="C42" t="s">
        <v>51</v>
      </c>
      <c r="D42" t="s">
        <v>235</v>
      </c>
      <c r="E42" t="s">
        <v>35</v>
      </c>
      <c r="F42">
        <v>8</v>
      </c>
      <c r="G42" t="s">
        <v>3246</v>
      </c>
      <c r="H42" t="s">
        <v>53</v>
      </c>
      <c r="I42" t="s">
        <v>236</v>
      </c>
      <c r="J42" t="s">
        <v>3247</v>
      </c>
      <c r="K42" t="s">
        <v>41</v>
      </c>
      <c r="L42" t="s">
        <v>86</v>
      </c>
      <c r="M42" t="s">
        <v>3248</v>
      </c>
      <c r="N42" t="s">
        <v>3265</v>
      </c>
      <c r="O42" t="s">
        <v>87</v>
      </c>
      <c r="P42" t="s">
        <v>3259</v>
      </c>
      <c r="Q42" t="s">
        <v>69</v>
      </c>
      <c r="R42">
        <v>184300</v>
      </c>
      <c r="S42" t="s">
        <v>237</v>
      </c>
      <c r="T42" t="s">
        <v>38</v>
      </c>
      <c r="U42" t="s">
        <v>32</v>
      </c>
      <c r="V42" t="s">
        <v>66</v>
      </c>
      <c r="W42" t="s">
        <v>3250</v>
      </c>
      <c r="X42" t="s">
        <v>3247</v>
      </c>
      <c r="Y42" t="s">
        <v>38</v>
      </c>
      <c r="Z42" t="s">
        <v>142</v>
      </c>
      <c r="AA42" t="s">
        <v>46</v>
      </c>
      <c r="AB42" t="s">
        <v>3261</v>
      </c>
      <c r="AC42">
        <v>24</v>
      </c>
      <c r="AD42" t="s">
        <v>109</v>
      </c>
      <c r="AE42" t="s">
        <v>76</v>
      </c>
      <c r="AF42" t="s">
        <v>104</v>
      </c>
      <c r="AG42" s="1">
        <v>44119</v>
      </c>
    </row>
    <row r="43" spans="1:33" x14ac:dyDescent="0.3">
      <c r="A43">
        <v>38</v>
      </c>
      <c r="B43" t="s">
        <v>32</v>
      </c>
      <c r="C43" t="s">
        <v>61</v>
      </c>
      <c r="D43" t="s">
        <v>238</v>
      </c>
      <c r="E43" t="s">
        <v>35</v>
      </c>
      <c r="F43">
        <v>18</v>
      </c>
      <c r="G43" t="s">
        <v>3246</v>
      </c>
      <c r="H43" t="s">
        <v>37</v>
      </c>
      <c r="I43" t="s">
        <v>239</v>
      </c>
      <c r="J43" t="s">
        <v>3247</v>
      </c>
      <c r="K43" t="s">
        <v>41</v>
      </c>
      <c r="L43" t="s">
        <v>240</v>
      </c>
      <c r="M43" t="s">
        <v>3253</v>
      </c>
      <c r="N43" t="s">
        <v>3249</v>
      </c>
      <c r="O43" t="s">
        <v>100</v>
      </c>
      <c r="P43" t="s">
        <v>3259</v>
      </c>
      <c r="Q43" t="s">
        <v>44</v>
      </c>
      <c r="R43">
        <v>58110</v>
      </c>
      <c r="S43" t="s">
        <v>241</v>
      </c>
      <c r="T43" t="s">
        <v>36</v>
      </c>
      <c r="U43" t="s">
        <v>50</v>
      </c>
      <c r="V43" t="s">
        <v>153</v>
      </c>
      <c r="W43" t="s">
        <v>3250</v>
      </c>
      <c r="X43" t="s">
        <v>3248</v>
      </c>
      <c r="Y43" t="s">
        <v>38</v>
      </c>
      <c r="Z43" t="s">
        <v>102</v>
      </c>
      <c r="AA43" t="s">
        <v>40</v>
      </c>
      <c r="AB43" t="s">
        <v>3260</v>
      </c>
      <c r="AC43">
        <v>1</v>
      </c>
      <c r="AD43" t="s">
        <v>60</v>
      </c>
      <c r="AE43" t="s">
        <v>38</v>
      </c>
      <c r="AF43" t="s">
        <v>60</v>
      </c>
      <c r="AG43" s="1">
        <v>42397</v>
      </c>
    </row>
    <row r="44" spans="1:33" x14ac:dyDescent="0.3">
      <c r="A44">
        <v>32</v>
      </c>
      <c r="B44" t="s">
        <v>32</v>
      </c>
      <c r="C44" t="s">
        <v>61</v>
      </c>
      <c r="D44" t="s">
        <v>242</v>
      </c>
      <c r="E44" t="s">
        <v>35</v>
      </c>
      <c r="F44">
        <v>5</v>
      </c>
      <c r="G44" t="s">
        <v>3258</v>
      </c>
      <c r="H44" t="s">
        <v>175</v>
      </c>
      <c r="I44" t="s">
        <v>243</v>
      </c>
      <c r="J44" t="s">
        <v>3247</v>
      </c>
      <c r="K44" t="s">
        <v>55</v>
      </c>
      <c r="L44" t="s">
        <v>93</v>
      </c>
      <c r="M44" t="s">
        <v>3259</v>
      </c>
      <c r="N44" t="s">
        <v>3254</v>
      </c>
      <c r="O44" t="s">
        <v>107</v>
      </c>
      <c r="P44" t="s">
        <v>3259</v>
      </c>
      <c r="Q44" t="s">
        <v>44</v>
      </c>
      <c r="R44">
        <v>33120</v>
      </c>
      <c r="S44" t="s">
        <v>244</v>
      </c>
      <c r="T44" t="s">
        <v>36</v>
      </c>
      <c r="U44" t="s">
        <v>32</v>
      </c>
      <c r="V44" t="s">
        <v>49</v>
      </c>
      <c r="W44" t="s">
        <v>3250</v>
      </c>
      <c r="X44" t="s">
        <v>3259</v>
      </c>
      <c r="Y44" t="s">
        <v>40</v>
      </c>
      <c r="Z44" t="s">
        <v>90</v>
      </c>
      <c r="AA44" t="s">
        <v>36</v>
      </c>
      <c r="AB44" t="s">
        <v>3260</v>
      </c>
      <c r="AC44">
        <v>3</v>
      </c>
      <c r="AD44" t="s">
        <v>40</v>
      </c>
      <c r="AE44" t="s">
        <v>60</v>
      </c>
      <c r="AF44" t="s">
        <v>40</v>
      </c>
      <c r="AG44" s="1">
        <v>44037</v>
      </c>
    </row>
    <row r="45" spans="1:33" x14ac:dyDescent="0.3">
      <c r="A45">
        <v>48</v>
      </c>
      <c r="B45" t="s">
        <v>32</v>
      </c>
      <c r="C45" t="s">
        <v>61</v>
      </c>
      <c r="D45" t="s">
        <v>154</v>
      </c>
      <c r="E45" t="s">
        <v>35</v>
      </c>
      <c r="F45">
        <v>4</v>
      </c>
      <c r="G45" t="s">
        <v>3246</v>
      </c>
      <c r="H45" t="s">
        <v>53</v>
      </c>
      <c r="I45" t="s">
        <v>245</v>
      </c>
      <c r="J45" t="s">
        <v>3259</v>
      </c>
      <c r="K45" t="s">
        <v>41</v>
      </c>
      <c r="L45" t="s">
        <v>246</v>
      </c>
      <c r="M45" t="s">
        <v>3248</v>
      </c>
      <c r="N45" t="s">
        <v>3263</v>
      </c>
      <c r="O45" t="s">
        <v>128</v>
      </c>
      <c r="P45" t="s">
        <v>3259</v>
      </c>
      <c r="Q45" t="s">
        <v>57</v>
      </c>
      <c r="R45">
        <v>78980</v>
      </c>
      <c r="S45" t="s">
        <v>247</v>
      </c>
      <c r="T45" t="s">
        <v>38</v>
      </c>
      <c r="U45" t="s">
        <v>32</v>
      </c>
      <c r="V45" t="s">
        <v>147</v>
      </c>
      <c r="W45" t="s">
        <v>3250</v>
      </c>
      <c r="X45" t="s">
        <v>3248</v>
      </c>
      <c r="Y45" t="s">
        <v>60</v>
      </c>
      <c r="Z45" t="s">
        <v>147</v>
      </c>
      <c r="AA45" t="s">
        <v>40</v>
      </c>
      <c r="AB45" t="s">
        <v>3260</v>
      </c>
      <c r="AC45">
        <v>10</v>
      </c>
      <c r="AD45" t="s">
        <v>104</v>
      </c>
      <c r="AE45" t="s">
        <v>60</v>
      </c>
      <c r="AF45" t="s">
        <v>115</v>
      </c>
      <c r="AG45" s="1">
        <v>44008</v>
      </c>
    </row>
    <row r="46" spans="1:33" x14ac:dyDescent="0.3">
      <c r="A46">
        <v>50</v>
      </c>
      <c r="B46" t="s">
        <v>32</v>
      </c>
      <c r="C46" t="s">
        <v>61</v>
      </c>
      <c r="D46" t="s">
        <v>248</v>
      </c>
      <c r="E46" t="s">
        <v>78</v>
      </c>
      <c r="F46">
        <v>9</v>
      </c>
      <c r="G46" t="s">
        <v>3246</v>
      </c>
      <c r="H46" t="s">
        <v>84</v>
      </c>
      <c r="I46" t="s">
        <v>249</v>
      </c>
      <c r="J46" t="s">
        <v>3248</v>
      </c>
      <c r="K46" t="s">
        <v>41</v>
      </c>
      <c r="L46" t="s">
        <v>250</v>
      </c>
      <c r="M46" t="s">
        <v>3248</v>
      </c>
      <c r="N46" t="s">
        <v>3265</v>
      </c>
      <c r="O46" t="s">
        <v>87</v>
      </c>
      <c r="P46" t="s">
        <v>3248</v>
      </c>
      <c r="Q46" t="s">
        <v>44</v>
      </c>
      <c r="R46">
        <v>193310</v>
      </c>
      <c r="S46" t="s">
        <v>251</v>
      </c>
      <c r="T46" t="s">
        <v>46</v>
      </c>
      <c r="U46" t="s">
        <v>50</v>
      </c>
      <c r="V46" t="s">
        <v>153</v>
      </c>
      <c r="W46" t="s">
        <v>3250</v>
      </c>
      <c r="X46" t="s">
        <v>3248</v>
      </c>
      <c r="Y46" t="s">
        <v>38</v>
      </c>
      <c r="Z46" t="s">
        <v>96</v>
      </c>
      <c r="AA46" t="s">
        <v>40</v>
      </c>
      <c r="AB46" t="s">
        <v>3260</v>
      </c>
      <c r="AC46">
        <v>1</v>
      </c>
      <c r="AD46" t="s">
        <v>60</v>
      </c>
      <c r="AE46" t="s">
        <v>60</v>
      </c>
      <c r="AF46" t="s">
        <v>60</v>
      </c>
      <c r="AG46" s="1">
        <v>42264</v>
      </c>
    </row>
    <row r="47" spans="1:33" x14ac:dyDescent="0.3">
      <c r="A47">
        <v>38</v>
      </c>
      <c r="B47" t="s">
        <v>32</v>
      </c>
      <c r="C47" t="s">
        <v>51</v>
      </c>
      <c r="D47" t="s">
        <v>252</v>
      </c>
      <c r="E47" t="s">
        <v>35</v>
      </c>
      <c r="F47">
        <v>2</v>
      </c>
      <c r="G47" t="s">
        <v>3252</v>
      </c>
      <c r="H47" t="s">
        <v>53</v>
      </c>
      <c r="I47" t="s">
        <v>253</v>
      </c>
      <c r="J47" t="s">
        <v>3259</v>
      </c>
      <c r="K47" t="s">
        <v>41</v>
      </c>
      <c r="L47" t="s">
        <v>254</v>
      </c>
      <c r="M47" t="s">
        <v>3248</v>
      </c>
      <c r="N47" t="s">
        <v>3254</v>
      </c>
      <c r="O47" t="s">
        <v>43</v>
      </c>
      <c r="P47" t="s">
        <v>3259</v>
      </c>
      <c r="Q47" t="s">
        <v>44</v>
      </c>
      <c r="R47">
        <v>17020</v>
      </c>
      <c r="S47" t="s">
        <v>255</v>
      </c>
      <c r="T47" t="s">
        <v>38</v>
      </c>
      <c r="U47" t="s">
        <v>50</v>
      </c>
      <c r="V47" t="s">
        <v>194</v>
      </c>
      <c r="W47" t="s">
        <v>3255</v>
      </c>
      <c r="X47" t="s">
        <v>3248</v>
      </c>
      <c r="Y47" t="s">
        <v>38</v>
      </c>
      <c r="Z47" t="s">
        <v>38</v>
      </c>
      <c r="AA47" t="s">
        <v>36</v>
      </c>
      <c r="AB47" t="s">
        <v>3260</v>
      </c>
      <c r="AC47">
        <v>1</v>
      </c>
      <c r="AD47" t="s">
        <v>60</v>
      </c>
      <c r="AE47" t="s">
        <v>60</v>
      </c>
      <c r="AF47" t="s">
        <v>60</v>
      </c>
      <c r="AG47" s="1">
        <v>44598</v>
      </c>
    </row>
    <row r="48" spans="1:33" x14ac:dyDescent="0.3">
      <c r="A48">
        <v>43</v>
      </c>
      <c r="B48" t="s">
        <v>32</v>
      </c>
      <c r="C48" t="s">
        <v>33</v>
      </c>
      <c r="D48" t="s">
        <v>256</v>
      </c>
      <c r="E48" t="s">
        <v>35</v>
      </c>
      <c r="F48">
        <v>7</v>
      </c>
      <c r="G48" t="s">
        <v>3246</v>
      </c>
      <c r="H48" t="s">
        <v>37</v>
      </c>
      <c r="I48" t="s">
        <v>257</v>
      </c>
      <c r="J48" t="s">
        <v>3259</v>
      </c>
      <c r="K48" t="s">
        <v>41</v>
      </c>
      <c r="L48" t="s">
        <v>99</v>
      </c>
      <c r="M48" t="s">
        <v>3259</v>
      </c>
      <c r="N48" t="s">
        <v>3254</v>
      </c>
      <c r="O48" t="s">
        <v>107</v>
      </c>
      <c r="P48" t="s">
        <v>3259</v>
      </c>
      <c r="Q48" t="s">
        <v>69</v>
      </c>
      <c r="R48">
        <v>20890</v>
      </c>
      <c r="S48" t="s">
        <v>258</v>
      </c>
      <c r="T48" t="s">
        <v>46</v>
      </c>
      <c r="U48" t="s">
        <v>32</v>
      </c>
      <c r="V48" t="s">
        <v>76</v>
      </c>
      <c r="W48" t="s">
        <v>3250</v>
      </c>
      <c r="X48" t="s">
        <v>3259</v>
      </c>
      <c r="Y48" t="s">
        <v>36</v>
      </c>
      <c r="Z48" t="s">
        <v>109</v>
      </c>
      <c r="AA48" t="s">
        <v>36</v>
      </c>
      <c r="AB48" t="s">
        <v>3251</v>
      </c>
      <c r="AC48">
        <v>5</v>
      </c>
      <c r="AD48" t="s">
        <v>46</v>
      </c>
      <c r="AE48" t="s">
        <v>40</v>
      </c>
      <c r="AF48" t="s">
        <v>40</v>
      </c>
      <c r="AG48" s="1">
        <v>43648</v>
      </c>
    </row>
    <row r="49" spans="1:33" x14ac:dyDescent="0.3">
      <c r="A49">
        <v>35</v>
      </c>
      <c r="B49" t="s">
        <v>32</v>
      </c>
      <c r="C49" t="s">
        <v>61</v>
      </c>
      <c r="D49" t="s">
        <v>259</v>
      </c>
      <c r="E49" t="s">
        <v>35</v>
      </c>
      <c r="F49">
        <v>9</v>
      </c>
      <c r="G49" t="s">
        <v>3246</v>
      </c>
      <c r="H49" t="s">
        <v>53</v>
      </c>
      <c r="I49" t="s">
        <v>260</v>
      </c>
      <c r="J49" t="s">
        <v>3259</v>
      </c>
      <c r="K49" t="s">
        <v>55</v>
      </c>
      <c r="L49" t="s">
        <v>86</v>
      </c>
      <c r="M49" t="s">
        <v>3247</v>
      </c>
      <c r="N49" t="s">
        <v>3263</v>
      </c>
      <c r="O49" t="s">
        <v>128</v>
      </c>
      <c r="P49" t="s">
        <v>3248</v>
      </c>
      <c r="Q49" t="s">
        <v>44</v>
      </c>
      <c r="R49">
        <v>106850</v>
      </c>
      <c r="S49" t="s">
        <v>261</v>
      </c>
      <c r="T49" t="s">
        <v>38</v>
      </c>
      <c r="U49" t="s">
        <v>50</v>
      </c>
      <c r="V49" t="s">
        <v>59</v>
      </c>
      <c r="W49" t="s">
        <v>3255</v>
      </c>
      <c r="X49" t="s">
        <v>3247</v>
      </c>
      <c r="Y49" t="s">
        <v>38</v>
      </c>
      <c r="Z49" t="s">
        <v>49</v>
      </c>
      <c r="AA49" t="s">
        <v>40</v>
      </c>
      <c r="AB49" t="s">
        <v>3260</v>
      </c>
      <c r="AC49">
        <v>17</v>
      </c>
      <c r="AD49" t="s">
        <v>76</v>
      </c>
      <c r="AE49" t="s">
        <v>71</v>
      </c>
      <c r="AF49" t="s">
        <v>102</v>
      </c>
      <c r="AG49" s="1">
        <v>43361</v>
      </c>
    </row>
    <row r="50" spans="1:33" x14ac:dyDescent="0.3">
      <c r="A50">
        <v>34</v>
      </c>
      <c r="B50" t="s">
        <v>32</v>
      </c>
      <c r="C50" t="s">
        <v>61</v>
      </c>
      <c r="D50" t="s">
        <v>262</v>
      </c>
      <c r="E50" t="s">
        <v>35</v>
      </c>
      <c r="F50">
        <v>8</v>
      </c>
      <c r="G50" t="s">
        <v>3252</v>
      </c>
      <c r="H50" t="s">
        <v>37</v>
      </c>
      <c r="I50" t="s">
        <v>263</v>
      </c>
      <c r="J50" t="s">
        <v>3247</v>
      </c>
      <c r="K50" t="s">
        <v>55</v>
      </c>
      <c r="L50" t="s">
        <v>172</v>
      </c>
      <c r="M50" t="s">
        <v>3248</v>
      </c>
      <c r="N50" t="s">
        <v>3249</v>
      </c>
      <c r="O50" t="s">
        <v>100</v>
      </c>
      <c r="P50" t="s">
        <v>3248</v>
      </c>
      <c r="Q50" t="s">
        <v>57</v>
      </c>
      <c r="R50">
        <v>61420</v>
      </c>
      <c r="S50" t="s">
        <v>264</v>
      </c>
      <c r="T50" t="s">
        <v>36</v>
      </c>
      <c r="U50" t="s">
        <v>32</v>
      </c>
      <c r="V50" t="s">
        <v>147</v>
      </c>
      <c r="W50" t="s">
        <v>3250</v>
      </c>
      <c r="X50" t="s">
        <v>3259</v>
      </c>
      <c r="Y50" t="s">
        <v>60</v>
      </c>
      <c r="Z50" t="s">
        <v>130</v>
      </c>
      <c r="AA50" t="s">
        <v>40</v>
      </c>
      <c r="AB50" t="s">
        <v>3260</v>
      </c>
      <c r="AC50">
        <v>5</v>
      </c>
      <c r="AD50" t="s">
        <v>38</v>
      </c>
      <c r="AE50" t="s">
        <v>46</v>
      </c>
      <c r="AF50" t="s">
        <v>36</v>
      </c>
      <c r="AG50" s="1">
        <v>43689</v>
      </c>
    </row>
    <row r="51" spans="1:33" x14ac:dyDescent="0.3">
      <c r="A51">
        <v>55</v>
      </c>
      <c r="B51" t="s">
        <v>50</v>
      </c>
      <c r="C51" t="s">
        <v>61</v>
      </c>
      <c r="D51" t="s">
        <v>265</v>
      </c>
      <c r="E51" t="s">
        <v>35</v>
      </c>
      <c r="F51">
        <v>2</v>
      </c>
      <c r="G51" t="s">
        <v>3246</v>
      </c>
      <c r="H51" t="s">
        <v>37</v>
      </c>
      <c r="I51" t="s">
        <v>266</v>
      </c>
      <c r="J51" t="s">
        <v>3259</v>
      </c>
      <c r="K51" t="s">
        <v>41</v>
      </c>
      <c r="L51" t="s">
        <v>267</v>
      </c>
      <c r="M51" t="s">
        <v>3248</v>
      </c>
      <c r="N51" t="s">
        <v>3265</v>
      </c>
      <c r="O51" t="s">
        <v>87</v>
      </c>
      <c r="P51" t="s">
        <v>3253</v>
      </c>
      <c r="Q51" t="s">
        <v>44</v>
      </c>
      <c r="R51">
        <v>198590</v>
      </c>
      <c r="S51" t="s">
        <v>268</v>
      </c>
      <c r="T51" t="s">
        <v>71</v>
      </c>
      <c r="U51" t="s">
        <v>50</v>
      </c>
      <c r="V51" t="s">
        <v>66</v>
      </c>
      <c r="W51" t="s">
        <v>3250</v>
      </c>
      <c r="X51" t="s">
        <v>3259</v>
      </c>
      <c r="Y51" t="s">
        <v>38</v>
      </c>
      <c r="Z51" t="s">
        <v>142</v>
      </c>
      <c r="AA51" t="s">
        <v>40</v>
      </c>
      <c r="AB51" t="s">
        <v>3260</v>
      </c>
      <c r="AC51">
        <v>5</v>
      </c>
      <c r="AD51" t="s">
        <v>40</v>
      </c>
      <c r="AE51" t="s">
        <v>38</v>
      </c>
      <c r="AF51" t="s">
        <v>46</v>
      </c>
      <c r="AG51" s="1">
        <v>43696</v>
      </c>
    </row>
    <row r="52" spans="1:33" x14ac:dyDescent="0.3">
      <c r="A52">
        <v>38</v>
      </c>
      <c r="B52" t="s">
        <v>32</v>
      </c>
      <c r="C52" t="s">
        <v>33</v>
      </c>
      <c r="D52" t="s">
        <v>269</v>
      </c>
      <c r="E52" t="s">
        <v>35</v>
      </c>
      <c r="F52">
        <v>6</v>
      </c>
      <c r="G52" t="s">
        <v>3246</v>
      </c>
      <c r="H52" t="s">
        <v>37</v>
      </c>
      <c r="I52" t="s">
        <v>270</v>
      </c>
      <c r="J52" t="s">
        <v>3247</v>
      </c>
      <c r="K52" t="s">
        <v>55</v>
      </c>
      <c r="L52" t="s">
        <v>144</v>
      </c>
      <c r="M52" t="s">
        <v>3253</v>
      </c>
      <c r="N52" t="s">
        <v>3249</v>
      </c>
      <c r="O52" t="s">
        <v>107</v>
      </c>
      <c r="P52" t="s">
        <v>3259</v>
      </c>
      <c r="Q52" t="s">
        <v>69</v>
      </c>
      <c r="R52">
        <v>53290</v>
      </c>
      <c r="S52" t="s">
        <v>271</v>
      </c>
      <c r="T52" t="s">
        <v>109</v>
      </c>
      <c r="U52" t="s">
        <v>50</v>
      </c>
      <c r="V52" t="s">
        <v>47</v>
      </c>
      <c r="W52" t="s">
        <v>3250</v>
      </c>
      <c r="X52" t="s">
        <v>3259</v>
      </c>
      <c r="Y52" t="s">
        <v>36</v>
      </c>
      <c r="Z52" t="s">
        <v>49</v>
      </c>
      <c r="AA52" t="s">
        <v>36</v>
      </c>
      <c r="AB52" t="s">
        <v>3260</v>
      </c>
      <c r="AC52">
        <v>13</v>
      </c>
      <c r="AD52" t="s">
        <v>147</v>
      </c>
      <c r="AE52" t="s">
        <v>38</v>
      </c>
      <c r="AF52" t="s">
        <v>104</v>
      </c>
      <c r="AG52" s="1">
        <v>43679</v>
      </c>
    </row>
    <row r="53" spans="1:33" x14ac:dyDescent="0.3">
      <c r="A53">
        <v>48</v>
      </c>
      <c r="B53" t="s">
        <v>32</v>
      </c>
      <c r="C53" t="s">
        <v>61</v>
      </c>
      <c r="D53" t="s">
        <v>272</v>
      </c>
      <c r="E53" t="s">
        <v>35</v>
      </c>
      <c r="F53">
        <v>2</v>
      </c>
      <c r="G53" t="s">
        <v>3252</v>
      </c>
      <c r="H53" t="s">
        <v>121</v>
      </c>
      <c r="I53" t="s">
        <v>273</v>
      </c>
      <c r="J53" t="s">
        <v>3259</v>
      </c>
      <c r="K53" t="s">
        <v>41</v>
      </c>
      <c r="L53" t="s">
        <v>274</v>
      </c>
      <c r="M53" t="s">
        <v>3259</v>
      </c>
      <c r="N53" t="s">
        <v>3254</v>
      </c>
      <c r="O53" t="s">
        <v>43</v>
      </c>
      <c r="P53" t="s">
        <v>3247</v>
      </c>
      <c r="Q53" t="s">
        <v>57</v>
      </c>
      <c r="R53">
        <v>25590</v>
      </c>
      <c r="S53" t="s">
        <v>275</v>
      </c>
      <c r="T53" t="s">
        <v>71</v>
      </c>
      <c r="U53" t="s">
        <v>32</v>
      </c>
      <c r="V53" t="s">
        <v>147</v>
      </c>
      <c r="W53" t="s">
        <v>3250</v>
      </c>
      <c r="X53" t="s">
        <v>3248</v>
      </c>
      <c r="Y53" t="s">
        <v>60</v>
      </c>
      <c r="Z53" t="s">
        <v>109</v>
      </c>
      <c r="AA53" t="s">
        <v>46</v>
      </c>
      <c r="AB53" t="s">
        <v>3261</v>
      </c>
      <c r="AC53">
        <v>1</v>
      </c>
      <c r="AD53" t="s">
        <v>60</v>
      </c>
      <c r="AE53" t="s">
        <v>60</v>
      </c>
      <c r="AF53" t="s">
        <v>60</v>
      </c>
      <c r="AG53" s="1">
        <v>43288</v>
      </c>
    </row>
    <row r="54" spans="1:33" x14ac:dyDescent="0.3">
      <c r="A54">
        <v>27</v>
      </c>
      <c r="B54" t="s">
        <v>32</v>
      </c>
      <c r="C54" t="s">
        <v>61</v>
      </c>
      <c r="D54" t="s">
        <v>276</v>
      </c>
      <c r="E54" t="s">
        <v>35</v>
      </c>
      <c r="F54">
        <v>2</v>
      </c>
      <c r="G54" t="s">
        <v>3257</v>
      </c>
      <c r="H54" t="s">
        <v>37</v>
      </c>
      <c r="I54" t="s">
        <v>109</v>
      </c>
      <c r="J54" t="s">
        <v>3253</v>
      </c>
      <c r="K54" t="s">
        <v>41</v>
      </c>
      <c r="L54" t="s">
        <v>277</v>
      </c>
      <c r="M54" t="s">
        <v>3248</v>
      </c>
      <c r="N54" t="s">
        <v>3254</v>
      </c>
      <c r="O54" t="s">
        <v>43</v>
      </c>
      <c r="P54" t="s">
        <v>3247</v>
      </c>
      <c r="Q54" t="s">
        <v>44</v>
      </c>
      <c r="R54">
        <v>34680</v>
      </c>
      <c r="S54" t="s">
        <v>278</v>
      </c>
      <c r="T54" t="s">
        <v>104</v>
      </c>
      <c r="U54" t="s">
        <v>32</v>
      </c>
      <c r="V54" t="s">
        <v>47</v>
      </c>
      <c r="W54" t="s">
        <v>3250</v>
      </c>
      <c r="X54" t="s">
        <v>3259</v>
      </c>
      <c r="Y54" t="s">
        <v>38</v>
      </c>
      <c r="Z54" t="s">
        <v>90</v>
      </c>
      <c r="AA54" t="s">
        <v>36</v>
      </c>
      <c r="AB54" t="s">
        <v>3260</v>
      </c>
      <c r="AC54">
        <v>2</v>
      </c>
      <c r="AD54" t="s">
        <v>40</v>
      </c>
      <c r="AE54" t="s">
        <v>40</v>
      </c>
      <c r="AF54" t="s">
        <v>40</v>
      </c>
      <c r="AG54" s="1">
        <v>42954</v>
      </c>
    </row>
    <row r="55" spans="1:33" x14ac:dyDescent="0.3">
      <c r="A55">
        <v>47</v>
      </c>
      <c r="B55" t="s">
        <v>32</v>
      </c>
      <c r="C55" t="s">
        <v>33</v>
      </c>
      <c r="D55" t="s">
        <v>279</v>
      </c>
      <c r="E55" t="s">
        <v>35</v>
      </c>
      <c r="F55">
        <v>1</v>
      </c>
      <c r="G55" t="s">
        <v>3257</v>
      </c>
      <c r="H55" t="s">
        <v>37</v>
      </c>
      <c r="I55" t="s">
        <v>280</v>
      </c>
      <c r="J55" t="s">
        <v>3248</v>
      </c>
      <c r="K55" t="s">
        <v>55</v>
      </c>
      <c r="L55" t="s">
        <v>127</v>
      </c>
      <c r="M55" t="s">
        <v>3248</v>
      </c>
      <c r="N55" t="s">
        <v>3263</v>
      </c>
      <c r="O55" t="s">
        <v>151</v>
      </c>
      <c r="P55" t="s">
        <v>3247</v>
      </c>
      <c r="Q55" t="s">
        <v>44</v>
      </c>
      <c r="R55">
        <v>11957</v>
      </c>
      <c r="S55" t="s">
        <v>281</v>
      </c>
      <c r="T55" t="s">
        <v>60</v>
      </c>
      <c r="U55" t="s">
        <v>32</v>
      </c>
      <c r="V55" t="s">
        <v>190</v>
      </c>
      <c r="W55" t="s">
        <v>3250</v>
      </c>
      <c r="X55" t="s">
        <v>3253</v>
      </c>
      <c r="Y55" t="s">
        <v>40</v>
      </c>
      <c r="Z55" t="s">
        <v>76</v>
      </c>
      <c r="AA55" t="s">
        <v>36</v>
      </c>
      <c r="AB55" t="s">
        <v>3256</v>
      </c>
      <c r="AC55">
        <v>13</v>
      </c>
      <c r="AD55" t="s">
        <v>115</v>
      </c>
      <c r="AE55" t="s">
        <v>71</v>
      </c>
      <c r="AF55" t="s">
        <v>47</v>
      </c>
      <c r="AG55" s="1">
        <v>43493</v>
      </c>
    </row>
    <row r="56" spans="1:33" x14ac:dyDescent="0.3">
      <c r="A56">
        <v>59</v>
      </c>
      <c r="B56" t="s">
        <v>32</v>
      </c>
      <c r="C56" t="s">
        <v>51</v>
      </c>
      <c r="D56" t="s">
        <v>282</v>
      </c>
      <c r="E56" t="s">
        <v>78</v>
      </c>
      <c r="F56">
        <v>1</v>
      </c>
      <c r="G56" t="s">
        <v>3257</v>
      </c>
      <c r="H56" t="s">
        <v>53</v>
      </c>
      <c r="I56" t="s">
        <v>283</v>
      </c>
      <c r="J56" t="s">
        <v>3253</v>
      </c>
      <c r="K56" t="s">
        <v>55</v>
      </c>
      <c r="L56" t="s">
        <v>284</v>
      </c>
      <c r="M56" t="s">
        <v>3247</v>
      </c>
      <c r="N56" t="s">
        <v>3249</v>
      </c>
      <c r="O56" t="s">
        <v>157</v>
      </c>
      <c r="P56" t="s">
        <v>3248</v>
      </c>
      <c r="Q56" t="s">
        <v>57</v>
      </c>
      <c r="R56">
        <v>54730</v>
      </c>
      <c r="S56" t="s">
        <v>285</v>
      </c>
      <c r="T56" t="s">
        <v>109</v>
      </c>
      <c r="U56" t="s">
        <v>32</v>
      </c>
      <c r="V56" t="s">
        <v>147</v>
      </c>
      <c r="W56" t="s">
        <v>3250</v>
      </c>
      <c r="X56" t="s">
        <v>3259</v>
      </c>
      <c r="Y56" t="s">
        <v>60</v>
      </c>
      <c r="Z56" t="s">
        <v>59</v>
      </c>
      <c r="AA56" t="s">
        <v>40</v>
      </c>
      <c r="AB56" t="s">
        <v>3261</v>
      </c>
      <c r="AC56">
        <v>4</v>
      </c>
      <c r="AD56" t="s">
        <v>36</v>
      </c>
      <c r="AE56" t="s">
        <v>38</v>
      </c>
      <c r="AF56" t="s">
        <v>36</v>
      </c>
      <c r="AG56" s="1">
        <v>42944</v>
      </c>
    </row>
    <row r="57" spans="1:33" x14ac:dyDescent="0.3">
      <c r="A57">
        <v>45</v>
      </c>
      <c r="B57" t="s">
        <v>32</v>
      </c>
      <c r="C57" t="s">
        <v>61</v>
      </c>
      <c r="D57" t="s">
        <v>286</v>
      </c>
      <c r="E57" t="s">
        <v>35</v>
      </c>
      <c r="F57">
        <v>29</v>
      </c>
      <c r="G57" t="s">
        <v>3246</v>
      </c>
      <c r="H57" t="s">
        <v>121</v>
      </c>
      <c r="I57" t="s">
        <v>287</v>
      </c>
      <c r="J57" t="s">
        <v>3247</v>
      </c>
      <c r="K57" t="s">
        <v>41</v>
      </c>
      <c r="L57" t="s">
        <v>288</v>
      </c>
      <c r="M57" t="s">
        <v>3248</v>
      </c>
      <c r="N57" t="s">
        <v>3263</v>
      </c>
      <c r="O57" t="s">
        <v>128</v>
      </c>
      <c r="P57" t="s">
        <v>3259</v>
      </c>
      <c r="Q57" t="s">
        <v>44</v>
      </c>
      <c r="R57">
        <v>93800</v>
      </c>
      <c r="S57" t="s">
        <v>289</v>
      </c>
      <c r="T57" t="s">
        <v>46</v>
      </c>
      <c r="U57" t="s">
        <v>50</v>
      </c>
      <c r="V57" t="s">
        <v>190</v>
      </c>
      <c r="W57" t="s">
        <v>3250</v>
      </c>
      <c r="X57" t="s">
        <v>3259</v>
      </c>
      <c r="Y57" t="s">
        <v>40</v>
      </c>
      <c r="Z57" t="s">
        <v>130</v>
      </c>
      <c r="AA57" t="s">
        <v>46</v>
      </c>
      <c r="AB57" t="s">
        <v>3251</v>
      </c>
      <c r="AC57">
        <v>3</v>
      </c>
      <c r="AD57" t="s">
        <v>38</v>
      </c>
      <c r="AE57" t="s">
        <v>38</v>
      </c>
      <c r="AF57" t="s">
        <v>40</v>
      </c>
      <c r="AG57" s="1">
        <v>43785</v>
      </c>
    </row>
    <row r="58" spans="1:33" x14ac:dyDescent="0.3">
      <c r="A58">
        <v>36</v>
      </c>
      <c r="B58" t="s">
        <v>50</v>
      </c>
      <c r="C58" t="s">
        <v>61</v>
      </c>
      <c r="D58" t="s">
        <v>290</v>
      </c>
      <c r="E58" t="s">
        <v>35</v>
      </c>
      <c r="F58">
        <v>9</v>
      </c>
      <c r="G58" t="s">
        <v>3246</v>
      </c>
      <c r="H58" t="s">
        <v>37</v>
      </c>
      <c r="I58" t="s">
        <v>291</v>
      </c>
      <c r="J58" t="s">
        <v>3253</v>
      </c>
      <c r="K58" t="s">
        <v>55</v>
      </c>
      <c r="L58" t="s">
        <v>292</v>
      </c>
      <c r="M58" t="s">
        <v>3248</v>
      </c>
      <c r="N58" t="s">
        <v>3254</v>
      </c>
      <c r="O58" t="s">
        <v>43</v>
      </c>
      <c r="P58" t="s">
        <v>3253</v>
      </c>
      <c r="Q58" t="s">
        <v>57</v>
      </c>
      <c r="R58">
        <v>42000</v>
      </c>
      <c r="S58" t="s">
        <v>293</v>
      </c>
      <c r="T58" t="s">
        <v>109</v>
      </c>
      <c r="U58" t="s">
        <v>32</v>
      </c>
      <c r="V58" t="s">
        <v>95</v>
      </c>
      <c r="W58" t="s">
        <v>3255</v>
      </c>
      <c r="X58" t="s">
        <v>3253</v>
      </c>
      <c r="Y58" t="s">
        <v>60</v>
      </c>
      <c r="Z58" t="s">
        <v>130</v>
      </c>
      <c r="AA58" t="s">
        <v>40</v>
      </c>
      <c r="AB58" t="s">
        <v>3251</v>
      </c>
      <c r="AC58">
        <v>5</v>
      </c>
      <c r="AD58" t="s">
        <v>46</v>
      </c>
      <c r="AE58" t="s">
        <v>60</v>
      </c>
      <c r="AF58" t="s">
        <v>46</v>
      </c>
      <c r="AG58" s="1">
        <v>44107</v>
      </c>
    </row>
    <row r="59" spans="1:33" x14ac:dyDescent="0.3">
      <c r="A59">
        <v>40</v>
      </c>
      <c r="B59" t="s">
        <v>32</v>
      </c>
      <c r="C59" t="s">
        <v>61</v>
      </c>
      <c r="D59" t="s">
        <v>294</v>
      </c>
      <c r="E59" t="s">
        <v>35</v>
      </c>
      <c r="F59">
        <v>6</v>
      </c>
      <c r="G59" t="s">
        <v>3246</v>
      </c>
      <c r="H59" t="s">
        <v>53</v>
      </c>
      <c r="I59" t="s">
        <v>295</v>
      </c>
      <c r="J59" t="s">
        <v>3247</v>
      </c>
      <c r="K59" t="s">
        <v>55</v>
      </c>
      <c r="L59" t="s">
        <v>296</v>
      </c>
      <c r="M59" t="s">
        <v>3248</v>
      </c>
      <c r="N59" t="s">
        <v>3262</v>
      </c>
      <c r="O59" t="s">
        <v>128</v>
      </c>
      <c r="P59" t="s">
        <v>3248</v>
      </c>
      <c r="Q59" t="s">
        <v>57</v>
      </c>
      <c r="R59">
        <v>132370</v>
      </c>
      <c r="S59" t="s">
        <v>297</v>
      </c>
      <c r="T59" t="s">
        <v>109</v>
      </c>
      <c r="U59" t="s">
        <v>32</v>
      </c>
      <c r="V59" t="s">
        <v>102</v>
      </c>
      <c r="W59" t="s">
        <v>3250</v>
      </c>
      <c r="X59" t="s">
        <v>3248</v>
      </c>
      <c r="Y59" t="s">
        <v>60</v>
      </c>
      <c r="Z59" t="s">
        <v>95</v>
      </c>
      <c r="AA59" t="s">
        <v>36</v>
      </c>
      <c r="AB59" t="s">
        <v>3260</v>
      </c>
      <c r="AC59">
        <v>20</v>
      </c>
      <c r="AD59" t="s">
        <v>90</v>
      </c>
      <c r="AE59" t="s">
        <v>71</v>
      </c>
      <c r="AF59" t="s">
        <v>66</v>
      </c>
      <c r="AG59" s="1">
        <v>42587</v>
      </c>
    </row>
    <row r="60" spans="1:33" x14ac:dyDescent="0.3">
      <c r="A60">
        <v>38</v>
      </c>
      <c r="B60" t="s">
        <v>32</v>
      </c>
      <c r="C60" t="s">
        <v>33</v>
      </c>
      <c r="D60" t="s">
        <v>298</v>
      </c>
      <c r="E60" t="s">
        <v>299</v>
      </c>
      <c r="F60">
        <v>2</v>
      </c>
      <c r="G60" t="s">
        <v>3246</v>
      </c>
      <c r="H60" t="s">
        <v>299</v>
      </c>
      <c r="I60" t="s">
        <v>300</v>
      </c>
      <c r="J60" t="s">
        <v>3253</v>
      </c>
      <c r="K60" t="s">
        <v>41</v>
      </c>
      <c r="L60" t="s">
        <v>301</v>
      </c>
      <c r="M60" t="s">
        <v>3248</v>
      </c>
      <c r="N60" t="s">
        <v>3254</v>
      </c>
      <c r="O60" t="s">
        <v>299</v>
      </c>
      <c r="P60" t="s">
        <v>3247</v>
      </c>
      <c r="Q60" t="s">
        <v>69</v>
      </c>
      <c r="R60">
        <v>25920</v>
      </c>
      <c r="S60" t="s">
        <v>302</v>
      </c>
      <c r="T60" t="s">
        <v>71</v>
      </c>
      <c r="U60" t="s">
        <v>32</v>
      </c>
      <c r="V60" t="s">
        <v>66</v>
      </c>
      <c r="W60" t="s">
        <v>3250</v>
      </c>
      <c r="X60" t="s">
        <v>3259</v>
      </c>
      <c r="Y60" t="s">
        <v>36</v>
      </c>
      <c r="Z60" t="s">
        <v>66</v>
      </c>
      <c r="AA60" t="s">
        <v>36</v>
      </c>
      <c r="AB60" t="s">
        <v>3260</v>
      </c>
      <c r="AC60">
        <v>11</v>
      </c>
      <c r="AD60" t="s">
        <v>130</v>
      </c>
      <c r="AE60" t="s">
        <v>36</v>
      </c>
      <c r="AF60" t="s">
        <v>115</v>
      </c>
      <c r="AG60" s="1">
        <v>42446</v>
      </c>
    </row>
    <row r="61" spans="1:33" x14ac:dyDescent="0.3">
      <c r="A61">
        <v>26</v>
      </c>
      <c r="B61" t="s">
        <v>32</v>
      </c>
      <c r="C61" t="s">
        <v>51</v>
      </c>
      <c r="D61" t="s">
        <v>303</v>
      </c>
      <c r="E61" t="s">
        <v>35</v>
      </c>
      <c r="F61">
        <v>1</v>
      </c>
      <c r="G61" t="s">
        <v>3252</v>
      </c>
      <c r="H61" t="s">
        <v>53</v>
      </c>
      <c r="I61" t="s">
        <v>304</v>
      </c>
      <c r="J61" t="s">
        <v>3253</v>
      </c>
      <c r="K61" t="s">
        <v>55</v>
      </c>
      <c r="L61" t="s">
        <v>305</v>
      </c>
      <c r="M61" t="s">
        <v>3253</v>
      </c>
      <c r="N61" t="s">
        <v>3254</v>
      </c>
      <c r="O61" t="s">
        <v>43</v>
      </c>
      <c r="P61" t="s">
        <v>3259</v>
      </c>
      <c r="Q61" t="s">
        <v>69</v>
      </c>
      <c r="R61">
        <v>43640</v>
      </c>
      <c r="S61" t="s">
        <v>306</v>
      </c>
      <c r="T61" t="s">
        <v>36</v>
      </c>
      <c r="U61" t="s">
        <v>32</v>
      </c>
      <c r="V61" t="s">
        <v>76</v>
      </c>
      <c r="W61" t="s">
        <v>3250</v>
      </c>
      <c r="X61" t="s">
        <v>3253</v>
      </c>
      <c r="Y61" t="s">
        <v>38</v>
      </c>
      <c r="Z61" t="s">
        <v>71</v>
      </c>
      <c r="AA61" t="s">
        <v>40</v>
      </c>
      <c r="AB61" t="s">
        <v>3260</v>
      </c>
      <c r="AC61">
        <v>2</v>
      </c>
      <c r="AD61" t="s">
        <v>40</v>
      </c>
      <c r="AE61" t="s">
        <v>40</v>
      </c>
      <c r="AF61" t="s">
        <v>60</v>
      </c>
      <c r="AG61" s="1">
        <v>42730</v>
      </c>
    </row>
    <row r="62" spans="1:33" x14ac:dyDescent="0.3">
      <c r="A62">
        <v>36</v>
      </c>
      <c r="B62" t="s">
        <v>32</v>
      </c>
      <c r="C62" t="s">
        <v>61</v>
      </c>
      <c r="D62" t="s">
        <v>307</v>
      </c>
      <c r="E62" t="s">
        <v>35</v>
      </c>
      <c r="F62">
        <v>2</v>
      </c>
      <c r="G62" t="s">
        <v>3246</v>
      </c>
      <c r="H62" t="s">
        <v>53</v>
      </c>
      <c r="I62" t="s">
        <v>308</v>
      </c>
      <c r="J62" t="s">
        <v>3259</v>
      </c>
      <c r="K62" t="s">
        <v>55</v>
      </c>
      <c r="L62" t="s">
        <v>172</v>
      </c>
      <c r="M62" t="s">
        <v>3248</v>
      </c>
      <c r="N62" t="s">
        <v>3254</v>
      </c>
      <c r="O62" t="s">
        <v>107</v>
      </c>
      <c r="P62" t="s">
        <v>3248</v>
      </c>
      <c r="Q62" t="s">
        <v>44</v>
      </c>
      <c r="R62">
        <v>25430</v>
      </c>
      <c r="S62" t="s">
        <v>309</v>
      </c>
      <c r="T62" t="s">
        <v>46</v>
      </c>
      <c r="U62" t="s">
        <v>32</v>
      </c>
      <c r="V62" t="s">
        <v>66</v>
      </c>
      <c r="W62" t="s">
        <v>3250</v>
      </c>
      <c r="X62" t="s">
        <v>3247</v>
      </c>
      <c r="Y62" t="s">
        <v>38</v>
      </c>
      <c r="Z62" t="s">
        <v>90</v>
      </c>
      <c r="AA62" t="s">
        <v>36</v>
      </c>
      <c r="AB62" t="s">
        <v>3260</v>
      </c>
      <c r="AC62">
        <v>2</v>
      </c>
      <c r="AD62" t="s">
        <v>40</v>
      </c>
      <c r="AE62" t="s">
        <v>40</v>
      </c>
      <c r="AF62" t="s">
        <v>40</v>
      </c>
      <c r="AG62" s="1">
        <v>44148</v>
      </c>
    </row>
    <row r="63" spans="1:33" x14ac:dyDescent="0.3">
      <c r="A63">
        <v>28</v>
      </c>
      <c r="B63" t="s">
        <v>32</v>
      </c>
      <c r="C63" t="s">
        <v>61</v>
      </c>
      <c r="D63" t="s">
        <v>310</v>
      </c>
      <c r="E63" t="s">
        <v>78</v>
      </c>
      <c r="F63">
        <v>3</v>
      </c>
      <c r="G63" t="s">
        <v>3246</v>
      </c>
      <c r="H63" t="s">
        <v>53</v>
      </c>
      <c r="I63" t="s">
        <v>311</v>
      </c>
      <c r="J63" t="s">
        <v>3247</v>
      </c>
      <c r="K63" t="s">
        <v>55</v>
      </c>
      <c r="L63" t="s">
        <v>267</v>
      </c>
      <c r="M63" t="s">
        <v>3248</v>
      </c>
      <c r="N63" t="s">
        <v>3254</v>
      </c>
      <c r="O63" t="s">
        <v>81</v>
      </c>
      <c r="P63" t="s">
        <v>3247</v>
      </c>
      <c r="Q63" t="s">
        <v>44</v>
      </c>
      <c r="R63">
        <v>28560</v>
      </c>
      <c r="S63" t="s">
        <v>312</v>
      </c>
      <c r="T63" t="s">
        <v>38</v>
      </c>
      <c r="U63" t="s">
        <v>32</v>
      </c>
      <c r="V63" t="s">
        <v>114</v>
      </c>
      <c r="W63" t="s">
        <v>3250</v>
      </c>
      <c r="X63" t="s">
        <v>3259</v>
      </c>
      <c r="Y63" t="s">
        <v>38</v>
      </c>
      <c r="Z63" t="s">
        <v>38</v>
      </c>
      <c r="AA63" t="s">
        <v>36</v>
      </c>
      <c r="AB63" t="s">
        <v>3260</v>
      </c>
      <c r="AC63">
        <v>1</v>
      </c>
      <c r="AD63" t="s">
        <v>60</v>
      </c>
      <c r="AE63" t="s">
        <v>60</v>
      </c>
      <c r="AF63" t="s">
        <v>60</v>
      </c>
      <c r="AG63" s="1">
        <v>44145</v>
      </c>
    </row>
    <row r="64" spans="1:33" x14ac:dyDescent="0.3">
      <c r="A64">
        <v>33</v>
      </c>
      <c r="B64" t="s">
        <v>32</v>
      </c>
      <c r="C64" t="s">
        <v>61</v>
      </c>
      <c r="D64" t="s">
        <v>313</v>
      </c>
      <c r="E64" t="s">
        <v>35</v>
      </c>
      <c r="F64">
        <v>4</v>
      </c>
      <c r="G64" t="s">
        <v>3258</v>
      </c>
      <c r="H64" t="s">
        <v>37</v>
      </c>
      <c r="I64" t="s">
        <v>314</v>
      </c>
      <c r="J64" t="s">
        <v>3248</v>
      </c>
      <c r="K64" t="s">
        <v>55</v>
      </c>
      <c r="L64" t="s">
        <v>315</v>
      </c>
      <c r="M64" t="s">
        <v>3247</v>
      </c>
      <c r="N64" t="s">
        <v>3254</v>
      </c>
      <c r="O64" t="s">
        <v>107</v>
      </c>
      <c r="P64" t="s">
        <v>3247</v>
      </c>
      <c r="Q64" t="s">
        <v>44</v>
      </c>
      <c r="R64">
        <v>26220</v>
      </c>
      <c r="S64" t="s">
        <v>316</v>
      </c>
      <c r="T64" t="s">
        <v>90</v>
      </c>
      <c r="U64" t="s">
        <v>32</v>
      </c>
      <c r="V64" t="s">
        <v>106</v>
      </c>
      <c r="W64" t="s">
        <v>3255</v>
      </c>
      <c r="X64" t="s">
        <v>3259</v>
      </c>
      <c r="Y64" t="s">
        <v>60</v>
      </c>
      <c r="Z64" t="s">
        <v>109</v>
      </c>
      <c r="AA64" t="s">
        <v>36</v>
      </c>
      <c r="AB64" t="s">
        <v>3260</v>
      </c>
      <c r="AC64">
        <v>3</v>
      </c>
      <c r="AD64" t="s">
        <v>40</v>
      </c>
      <c r="AE64" t="s">
        <v>38</v>
      </c>
      <c r="AF64" t="s">
        <v>38</v>
      </c>
      <c r="AG64" s="1">
        <v>43355</v>
      </c>
    </row>
    <row r="65" spans="1:33" x14ac:dyDescent="0.3">
      <c r="A65">
        <v>29</v>
      </c>
      <c r="B65" t="s">
        <v>32</v>
      </c>
      <c r="C65" t="s">
        <v>61</v>
      </c>
      <c r="D65" t="s">
        <v>317</v>
      </c>
      <c r="E65" t="s">
        <v>35</v>
      </c>
      <c r="F65">
        <v>1</v>
      </c>
      <c r="G65" t="s">
        <v>3246</v>
      </c>
      <c r="H65" t="s">
        <v>53</v>
      </c>
      <c r="I65" t="s">
        <v>318</v>
      </c>
      <c r="J65" t="s">
        <v>3253</v>
      </c>
      <c r="K65" t="s">
        <v>55</v>
      </c>
      <c r="L65" t="s">
        <v>319</v>
      </c>
      <c r="M65" t="s">
        <v>3248</v>
      </c>
      <c r="N65" t="s">
        <v>3254</v>
      </c>
      <c r="O65" t="s">
        <v>107</v>
      </c>
      <c r="P65" t="s">
        <v>3259</v>
      </c>
      <c r="Q65" t="s">
        <v>69</v>
      </c>
      <c r="R65">
        <v>3760</v>
      </c>
      <c r="S65" t="s">
        <v>320</v>
      </c>
      <c r="T65" t="s">
        <v>38</v>
      </c>
      <c r="U65" t="s">
        <v>32</v>
      </c>
      <c r="V65" t="s">
        <v>102</v>
      </c>
      <c r="W65" t="s">
        <v>3250</v>
      </c>
      <c r="X65" t="s">
        <v>3253</v>
      </c>
      <c r="Y65" t="s">
        <v>36</v>
      </c>
      <c r="Z65" t="s">
        <v>36</v>
      </c>
      <c r="AA65" t="s">
        <v>71</v>
      </c>
      <c r="AB65" t="s">
        <v>3260</v>
      </c>
      <c r="AC65">
        <v>3</v>
      </c>
      <c r="AD65" t="s">
        <v>40</v>
      </c>
      <c r="AE65" t="s">
        <v>38</v>
      </c>
      <c r="AF65" t="s">
        <v>40</v>
      </c>
      <c r="AG65" s="1">
        <v>43773</v>
      </c>
    </row>
    <row r="66" spans="1:33" x14ac:dyDescent="0.3">
      <c r="A66">
        <v>31</v>
      </c>
      <c r="B66" t="s">
        <v>32</v>
      </c>
      <c r="C66" t="s">
        <v>61</v>
      </c>
      <c r="D66" t="s">
        <v>321</v>
      </c>
      <c r="E66" t="s">
        <v>78</v>
      </c>
      <c r="F66">
        <v>7</v>
      </c>
      <c r="G66" t="s">
        <v>3246</v>
      </c>
      <c r="H66" t="s">
        <v>53</v>
      </c>
      <c r="I66" t="s">
        <v>322</v>
      </c>
      <c r="J66" t="s">
        <v>3248</v>
      </c>
      <c r="K66" t="s">
        <v>41</v>
      </c>
      <c r="L66" t="s">
        <v>188</v>
      </c>
      <c r="M66" t="s">
        <v>3247</v>
      </c>
      <c r="N66" t="s">
        <v>3263</v>
      </c>
      <c r="O66" t="s">
        <v>87</v>
      </c>
      <c r="P66" t="s">
        <v>3259</v>
      </c>
      <c r="Q66" t="s">
        <v>69</v>
      </c>
      <c r="R66">
        <v>115570</v>
      </c>
      <c r="S66" t="s">
        <v>323</v>
      </c>
      <c r="T66" t="s">
        <v>104</v>
      </c>
      <c r="U66" t="s">
        <v>32</v>
      </c>
      <c r="V66" t="s">
        <v>106</v>
      </c>
      <c r="W66" t="s">
        <v>3255</v>
      </c>
      <c r="X66" t="s">
        <v>3248</v>
      </c>
      <c r="Y66" t="s">
        <v>38</v>
      </c>
      <c r="Z66" t="s">
        <v>130</v>
      </c>
      <c r="AA66" t="s">
        <v>36</v>
      </c>
      <c r="AB66" t="s">
        <v>3261</v>
      </c>
      <c r="AC66">
        <v>5</v>
      </c>
      <c r="AD66" t="s">
        <v>46</v>
      </c>
      <c r="AE66" t="s">
        <v>60</v>
      </c>
      <c r="AF66" t="s">
        <v>38</v>
      </c>
      <c r="AG66" s="1">
        <v>44764</v>
      </c>
    </row>
    <row r="67" spans="1:33" x14ac:dyDescent="0.3">
      <c r="A67">
        <v>45</v>
      </c>
      <c r="B67" t="s">
        <v>32</v>
      </c>
      <c r="C67" t="s">
        <v>33</v>
      </c>
      <c r="D67" t="s">
        <v>324</v>
      </c>
      <c r="E67" t="s">
        <v>35</v>
      </c>
      <c r="F67">
        <v>2</v>
      </c>
      <c r="G67" t="s">
        <v>3252</v>
      </c>
      <c r="H67" t="s">
        <v>37</v>
      </c>
      <c r="I67" t="s">
        <v>248</v>
      </c>
      <c r="J67" t="s">
        <v>3253</v>
      </c>
      <c r="K67" t="s">
        <v>41</v>
      </c>
      <c r="L67" t="s">
        <v>325</v>
      </c>
      <c r="M67" t="s">
        <v>3247</v>
      </c>
      <c r="N67" t="s">
        <v>3262</v>
      </c>
      <c r="O67" t="s">
        <v>87</v>
      </c>
      <c r="P67" t="s">
        <v>3259</v>
      </c>
      <c r="Q67" t="s">
        <v>44</v>
      </c>
      <c r="R67">
        <v>167920</v>
      </c>
      <c r="S67" t="s">
        <v>326</v>
      </c>
      <c r="T67" t="s">
        <v>104</v>
      </c>
      <c r="U67" t="s">
        <v>32</v>
      </c>
      <c r="V67" t="s">
        <v>194</v>
      </c>
      <c r="W67" t="s">
        <v>3255</v>
      </c>
      <c r="X67" t="s">
        <v>3259</v>
      </c>
      <c r="Y67" t="s">
        <v>38</v>
      </c>
      <c r="Z67" t="s">
        <v>95</v>
      </c>
      <c r="AA67" t="s">
        <v>38</v>
      </c>
      <c r="AB67" t="s">
        <v>3260</v>
      </c>
      <c r="AC67">
        <v>20</v>
      </c>
      <c r="AD67" t="s">
        <v>115</v>
      </c>
      <c r="AE67" t="s">
        <v>147</v>
      </c>
      <c r="AF67" t="s">
        <v>115</v>
      </c>
      <c r="AG67" s="1">
        <v>44047</v>
      </c>
    </row>
    <row r="68" spans="1:33" x14ac:dyDescent="0.3">
      <c r="A68">
        <v>28</v>
      </c>
      <c r="B68" t="s">
        <v>32</v>
      </c>
      <c r="C68" t="s">
        <v>61</v>
      </c>
      <c r="D68" t="s">
        <v>327</v>
      </c>
      <c r="E68" t="s">
        <v>35</v>
      </c>
      <c r="F68">
        <v>1</v>
      </c>
      <c r="G68" t="s">
        <v>3246</v>
      </c>
      <c r="H68" t="s">
        <v>53</v>
      </c>
      <c r="I68" t="s">
        <v>328</v>
      </c>
      <c r="J68" t="s">
        <v>3248</v>
      </c>
      <c r="K68" t="s">
        <v>41</v>
      </c>
      <c r="L68" t="s">
        <v>137</v>
      </c>
      <c r="M68" t="s">
        <v>3248</v>
      </c>
      <c r="N68" t="s">
        <v>3254</v>
      </c>
      <c r="O68" t="s">
        <v>107</v>
      </c>
      <c r="P68" t="s">
        <v>3259</v>
      </c>
      <c r="Q68" t="s">
        <v>44</v>
      </c>
      <c r="R68">
        <v>20440</v>
      </c>
      <c r="S68" t="s">
        <v>329</v>
      </c>
      <c r="T68" t="s">
        <v>38</v>
      </c>
      <c r="U68" t="s">
        <v>32</v>
      </c>
      <c r="V68" t="s">
        <v>147</v>
      </c>
      <c r="W68" t="s">
        <v>3250</v>
      </c>
      <c r="X68" t="s">
        <v>3248</v>
      </c>
      <c r="Y68" t="s">
        <v>38</v>
      </c>
      <c r="Z68" t="s">
        <v>71</v>
      </c>
      <c r="AA68" t="s">
        <v>90</v>
      </c>
      <c r="AB68" t="s">
        <v>3251</v>
      </c>
      <c r="AC68">
        <v>5</v>
      </c>
      <c r="AD68" t="s">
        <v>36</v>
      </c>
      <c r="AE68" t="s">
        <v>60</v>
      </c>
      <c r="AF68" t="s">
        <v>36</v>
      </c>
      <c r="AG68" s="1">
        <v>42983</v>
      </c>
    </row>
    <row r="69" spans="1:33" x14ac:dyDescent="0.3">
      <c r="A69">
        <v>55</v>
      </c>
      <c r="B69" t="s">
        <v>50</v>
      </c>
      <c r="C69" t="s">
        <v>61</v>
      </c>
      <c r="D69" t="s">
        <v>330</v>
      </c>
      <c r="E69" t="s">
        <v>78</v>
      </c>
      <c r="F69">
        <v>13</v>
      </c>
      <c r="G69" t="s">
        <v>3258</v>
      </c>
      <c r="H69" t="s">
        <v>84</v>
      </c>
      <c r="I69" t="s">
        <v>331</v>
      </c>
      <c r="J69" t="s">
        <v>3253</v>
      </c>
      <c r="K69" t="s">
        <v>41</v>
      </c>
      <c r="L69" t="s">
        <v>332</v>
      </c>
      <c r="M69" t="s">
        <v>3259</v>
      </c>
      <c r="N69" t="s">
        <v>3262</v>
      </c>
      <c r="O69" t="s">
        <v>157</v>
      </c>
      <c r="P69" t="s">
        <v>3248</v>
      </c>
      <c r="Q69" t="s">
        <v>57</v>
      </c>
      <c r="R69">
        <v>136950</v>
      </c>
      <c r="S69" t="s">
        <v>333</v>
      </c>
      <c r="T69" t="s">
        <v>90</v>
      </c>
      <c r="U69" t="s">
        <v>50</v>
      </c>
      <c r="V69" t="s">
        <v>49</v>
      </c>
      <c r="W69" t="s">
        <v>3250</v>
      </c>
      <c r="X69" t="s">
        <v>3248</v>
      </c>
      <c r="Y69" t="s">
        <v>60</v>
      </c>
      <c r="Z69" t="s">
        <v>142</v>
      </c>
      <c r="AA69" t="s">
        <v>40</v>
      </c>
      <c r="AB69" t="s">
        <v>3261</v>
      </c>
      <c r="AC69">
        <v>19</v>
      </c>
      <c r="AD69" t="s">
        <v>109</v>
      </c>
      <c r="AE69" t="s">
        <v>36</v>
      </c>
      <c r="AF69" t="s">
        <v>115</v>
      </c>
      <c r="AG69" s="1">
        <v>43665</v>
      </c>
    </row>
    <row r="70" spans="1:33" x14ac:dyDescent="0.3">
      <c r="A70">
        <v>28</v>
      </c>
      <c r="B70" t="s">
        <v>32</v>
      </c>
      <c r="C70" t="s">
        <v>61</v>
      </c>
      <c r="D70" t="s">
        <v>334</v>
      </c>
      <c r="E70" t="s">
        <v>78</v>
      </c>
      <c r="F70">
        <v>26</v>
      </c>
      <c r="G70" t="s">
        <v>3246</v>
      </c>
      <c r="H70" t="s">
        <v>53</v>
      </c>
      <c r="I70" t="s">
        <v>335</v>
      </c>
      <c r="J70" t="s">
        <v>3248</v>
      </c>
      <c r="K70" t="s">
        <v>41</v>
      </c>
      <c r="L70" t="s">
        <v>336</v>
      </c>
      <c r="M70" t="s">
        <v>3247</v>
      </c>
      <c r="N70" t="s">
        <v>3249</v>
      </c>
      <c r="O70" t="s">
        <v>157</v>
      </c>
      <c r="P70" t="s">
        <v>3253</v>
      </c>
      <c r="Q70" t="s">
        <v>44</v>
      </c>
      <c r="R70">
        <v>47240</v>
      </c>
      <c r="S70" t="s">
        <v>337</v>
      </c>
      <c r="T70" t="s">
        <v>38</v>
      </c>
      <c r="U70" t="s">
        <v>32</v>
      </c>
      <c r="V70" t="s">
        <v>147</v>
      </c>
      <c r="W70" t="s">
        <v>3250</v>
      </c>
      <c r="X70" t="s">
        <v>3248</v>
      </c>
      <c r="Y70" t="s">
        <v>38</v>
      </c>
      <c r="Z70" t="s">
        <v>71</v>
      </c>
      <c r="AA70" t="s">
        <v>60</v>
      </c>
      <c r="AB70" t="s">
        <v>3260</v>
      </c>
      <c r="AC70">
        <v>5</v>
      </c>
      <c r="AD70" t="s">
        <v>36</v>
      </c>
      <c r="AE70" t="s">
        <v>60</v>
      </c>
      <c r="AF70" t="s">
        <v>46</v>
      </c>
      <c r="AG70" s="1">
        <v>42063</v>
      </c>
    </row>
    <row r="71" spans="1:33" x14ac:dyDescent="0.3">
      <c r="A71">
        <v>28</v>
      </c>
      <c r="B71" t="s">
        <v>50</v>
      </c>
      <c r="C71" t="s">
        <v>61</v>
      </c>
      <c r="D71" t="s">
        <v>338</v>
      </c>
      <c r="E71" t="s">
        <v>35</v>
      </c>
      <c r="F71">
        <v>12</v>
      </c>
      <c r="G71" t="s">
        <v>3257</v>
      </c>
      <c r="H71" t="s">
        <v>53</v>
      </c>
      <c r="I71" t="s">
        <v>339</v>
      </c>
      <c r="J71" t="s">
        <v>3248</v>
      </c>
      <c r="K71" t="s">
        <v>55</v>
      </c>
      <c r="L71" t="s">
        <v>144</v>
      </c>
      <c r="M71" t="s">
        <v>3248</v>
      </c>
      <c r="N71" t="s">
        <v>3254</v>
      </c>
      <c r="O71" t="s">
        <v>157</v>
      </c>
      <c r="P71" t="s">
        <v>3259</v>
      </c>
      <c r="Q71" t="s">
        <v>44</v>
      </c>
      <c r="R71">
        <v>25150</v>
      </c>
      <c r="S71" t="s">
        <v>340</v>
      </c>
      <c r="T71" t="s">
        <v>38</v>
      </c>
      <c r="U71" t="s">
        <v>50</v>
      </c>
      <c r="V71" t="s">
        <v>147</v>
      </c>
      <c r="W71" t="s">
        <v>3250</v>
      </c>
      <c r="X71" t="s">
        <v>3259</v>
      </c>
      <c r="Y71" t="s">
        <v>60</v>
      </c>
      <c r="Z71" t="s">
        <v>38</v>
      </c>
      <c r="AA71" t="s">
        <v>46</v>
      </c>
      <c r="AB71" t="s">
        <v>3261</v>
      </c>
      <c r="AC71">
        <v>1</v>
      </c>
      <c r="AD71" t="s">
        <v>38</v>
      </c>
      <c r="AE71" t="s">
        <v>60</v>
      </c>
      <c r="AF71" t="s">
        <v>60</v>
      </c>
      <c r="AG71" s="1">
        <v>44806</v>
      </c>
    </row>
    <row r="72" spans="1:33" x14ac:dyDescent="0.3">
      <c r="A72">
        <v>26</v>
      </c>
      <c r="B72" t="s">
        <v>32</v>
      </c>
      <c r="C72" t="s">
        <v>61</v>
      </c>
      <c r="D72" t="s">
        <v>341</v>
      </c>
      <c r="E72" t="s">
        <v>35</v>
      </c>
      <c r="F72">
        <v>1</v>
      </c>
      <c r="G72" t="s">
        <v>3246</v>
      </c>
      <c r="H72" t="s">
        <v>37</v>
      </c>
      <c r="I72" t="s">
        <v>342</v>
      </c>
      <c r="J72" t="s">
        <v>3248</v>
      </c>
      <c r="K72" t="s">
        <v>41</v>
      </c>
      <c r="L72" t="s">
        <v>118</v>
      </c>
      <c r="M72" t="s">
        <v>3248</v>
      </c>
      <c r="N72" t="s">
        <v>3254</v>
      </c>
      <c r="O72" t="s">
        <v>43</v>
      </c>
      <c r="P72" t="s">
        <v>3253</v>
      </c>
      <c r="Q72" t="s">
        <v>57</v>
      </c>
      <c r="R72">
        <v>28670</v>
      </c>
      <c r="S72" t="s">
        <v>343</v>
      </c>
      <c r="T72" t="s">
        <v>60</v>
      </c>
      <c r="U72" t="s">
        <v>32</v>
      </c>
      <c r="V72" t="s">
        <v>66</v>
      </c>
      <c r="W72" t="s">
        <v>3250</v>
      </c>
      <c r="X72" t="s">
        <v>3259</v>
      </c>
      <c r="Y72" t="s">
        <v>60</v>
      </c>
      <c r="Z72" t="s">
        <v>115</v>
      </c>
      <c r="AA72" t="s">
        <v>90</v>
      </c>
      <c r="AB72" t="s">
        <v>3261</v>
      </c>
      <c r="AC72">
        <v>7</v>
      </c>
      <c r="AD72" t="s">
        <v>109</v>
      </c>
      <c r="AE72" t="s">
        <v>109</v>
      </c>
      <c r="AF72" t="s">
        <v>90</v>
      </c>
      <c r="AG72" s="1">
        <v>43608</v>
      </c>
    </row>
    <row r="73" spans="1:33" x14ac:dyDescent="0.3">
      <c r="A73">
        <v>43</v>
      </c>
      <c r="B73" t="s">
        <v>32</v>
      </c>
      <c r="C73" t="s">
        <v>61</v>
      </c>
      <c r="D73" t="s">
        <v>176</v>
      </c>
      <c r="E73" t="s">
        <v>35</v>
      </c>
      <c r="F73">
        <v>6</v>
      </c>
      <c r="G73" t="s">
        <v>3246</v>
      </c>
      <c r="H73" t="s">
        <v>37</v>
      </c>
      <c r="I73" t="s">
        <v>344</v>
      </c>
      <c r="J73" t="s">
        <v>3253</v>
      </c>
      <c r="K73" t="s">
        <v>55</v>
      </c>
      <c r="L73" t="s">
        <v>345</v>
      </c>
      <c r="M73" t="s">
        <v>3247</v>
      </c>
      <c r="N73" t="s">
        <v>3265</v>
      </c>
      <c r="O73" t="s">
        <v>87</v>
      </c>
      <c r="P73" t="s">
        <v>3248</v>
      </c>
      <c r="Q73" t="s">
        <v>44</v>
      </c>
      <c r="R73">
        <v>193920</v>
      </c>
      <c r="S73" t="s">
        <v>346</v>
      </c>
      <c r="T73" t="s">
        <v>109</v>
      </c>
      <c r="U73" t="s">
        <v>32</v>
      </c>
      <c r="V73" t="s">
        <v>66</v>
      </c>
      <c r="W73" t="s">
        <v>3250</v>
      </c>
      <c r="X73" t="s">
        <v>3259</v>
      </c>
      <c r="Y73" t="s">
        <v>60</v>
      </c>
      <c r="Z73" t="s">
        <v>106</v>
      </c>
      <c r="AA73" t="s">
        <v>40</v>
      </c>
      <c r="AB73" t="s">
        <v>3260</v>
      </c>
      <c r="AC73">
        <v>16</v>
      </c>
      <c r="AD73" t="s">
        <v>47</v>
      </c>
      <c r="AE73" t="s">
        <v>90</v>
      </c>
      <c r="AF73" t="s">
        <v>76</v>
      </c>
      <c r="AG73" s="1">
        <v>43195</v>
      </c>
    </row>
    <row r="74" spans="1:33" x14ac:dyDescent="0.3">
      <c r="A74">
        <v>22</v>
      </c>
      <c r="B74" t="s">
        <v>32</v>
      </c>
      <c r="C74" t="s">
        <v>61</v>
      </c>
      <c r="D74" t="s">
        <v>347</v>
      </c>
      <c r="E74" t="s">
        <v>35</v>
      </c>
      <c r="F74">
        <v>1</v>
      </c>
      <c r="G74" t="s">
        <v>3252</v>
      </c>
      <c r="H74" t="s">
        <v>53</v>
      </c>
      <c r="I74" t="s">
        <v>348</v>
      </c>
      <c r="J74" t="s">
        <v>3259</v>
      </c>
      <c r="K74" t="s">
        <v>41</v>
      </c>
      <c r="L74" t="s">
        <v>349</v>
      </c>
      <c r="M74" t="s">
        <v>3248</v>
      </c>
      <c r="N74" t="s">
        <v>3254</v>
      </c>
      <c r="O74" t="s">
        <v>107</v>
      </c>
      <c r="P74" t="s">
        <v>3248</v>
      </c>
      <c r="Q74" t="s">
        <v>57</v>
      </c>
      <c r="R74">
        <v>33750</v>
      </c>
      <c r="S74" t="s">
        <v>350</v>
      </c>
      <c r="T74" t="s">
        <v>60</v>
      </c>
      <c r="U74" t="s">
        <v>32</v>
      </c>
      <c r="V74" t="s">
        <v>47</v>
      </c>
      <c r="W74" t="s">
        <v>3250</v>
      </c>
      <c r="X74" t="s">
        <v>3259</v>
      </c>
      <c r="Y74" t="s">
        <v>60</v>
      </c>
      <c r="Z74" t="s">
        <v>46</v>
      </c>
      <c r="AA74" t="s">
        <v>40</v>
      </c>
      <c r="AB74" t="s">
        <v>3251</v>
      </c>
      <c r="AC74">
        <v>3</v>
      </c>
      <c r="AD74" t="s">
        <v>40</v>
      </c>
      <c r="AE74" t="s">
        <v>38</v>
      </c>
      <c r="AF74" t="s">
        <v>40</v>
      </c>
      <c r="AG74" s="1">
        <v>44607</v>
      </c>
    </row>
    <row r="75" spans="1:33" x14ac:dyDescent="0.3">
      <c r="A75">
        <v>34</v>
      </c>
      <c r="B75" t="s">
        <v>32</v>
      </c>
      <c r="C75" t="s">
        <v>51</v>
      </c>
      <c r="D75" t="s">
        <v>143</v>
      </c>
      <c r="E75" t="s">
        <v>35</v>
      </c>
      <c r="F75">
        <v>10</v>
      </c>
      <c r="G75" t="s">
        <v>3258</v>
      </c>
      <c r="H75" t="s">
        <v>121</v>
      </c>
      <c r="I75" t="s">
        <v>351</v>
      </c>
      <c r="J75" t="s">
        <v>3259</v>
      </c>
      <c r="K75" t="s">
        <v>41</v>
      </c>
      <c r="L75" t="s">
        <v>123</v>
      </c>
      <c r="M75" t="s">
        <v>3247</v>
      </c>
      <c r="N75" t="s">
        <v>3249</v>
      </c>
      <c r="O75" t="s">
        <v>100</v>
      </c>
      <c r="P75" t="s">
        <v>3248</v>
      </c>
      <c r="Q75" t="s">
        <v>44</v>
      </c>
      <c r="R75">
        <v>50630</v>
      </c>
      <c r="S75" t="s">
        <v>352</v>
      </c>
      <c r="T75" t="s">
        <v>38</v>
      </c>
      <c r="U75" t="s">
        <v>32</v>
      </c>
      <c r="V75" t="s">
        <v>76</v>
      </c>
      <c r="W75" t="s">
        <v>3250</v>
      </c>
      <c r="X75" t="s">
        <v>3247</v>
      </c>
      <c r="Y75" t="s">
        <v>38</v>
      </c>
      <c r="Z75" t="s">
        <v>115</v>
      </c>
      <c r="AA75" t="s">
        <v>36</v>
      </c>
      <c r="AB75" t="s">
        <v>3261</v>
      </c>
      <c r="AC75">
        <v>8</v>
      </c>
      <c r="AD75" t="s">
        <v>40</v>
      </c>
      <c r="AE75" t="s">
        <v>109</v>
      </c>
      <c r="AF75" t="s">
        <v>109</v>
      </c>
      <c r="AG75" s="1">
        <v>44762</v>
      </c>
    </row>
    <row r="76" spans="1:33" x14ac:dyDescent="0.3">
      <c r="A76">
        <v>21</v>
      </c>
      <c r="B76" t="s">
        <v>50</v>
      </c>
      <c r="C76" t="s">
        <v>61</v>
      </c>
      <c r="D76" t="s">
        <v>353</v>
      </c>
      <c r="E76" t="s">
        <v>78</v>
      </c>
      <c r="F76">
        <v>7</v>
      </c>
      <c r="G76" t="s">
        <v>3257</v>
      </c>
      <c r="H76" t="s">
        <v>84</v>
      </c>
      <c r="I76" t="s">
        <v>354</v>
      </c>
      <c r="J76" t="s">
        <v>3247</v>
      </c>
      <c r="K76" t="s">
        <v>41</v>
      </c>
      <c r="L76" t="s">
        <v>355</v>
      </c>
      <c r="M76" t="s">
        <v>3248</v>
      </c>
      <c r="N76" t="s">
        <v>3254</v>
      </c>
      <c r="O76" t="s">
        <v>81</v>
      </c>
      <c r="P76" t="s">
        <v>3247</v>
      </c>
      <c r="Q76" t="s">
        <v>57</v>
      </c>
      <c r="R76">
        <v>26790</v>
      </c>
      <c r="S76" t="s">
        <v>356</v>
      </c>
      <c r="T76" t="s">
        <v>38</v>
      </c>
      <c r="U76" t="s">
        <v>32</v>
      </c>
      <c r="V76" t="s">
        <v>66</v>
      </c>
      <c r="W76" t="s">
        <v>3250</v>
      </c>
      <c r="X76" t="s">
        <v>3247</v>
      </c>
      <c r="Y76" t="s">
        <v>60</v>
      </c>
      <c r="Z76" t="s">
        <v>38</v>
      </c>
      <c r="AA76" t="s">
        <v>36</v>
      </c>
      <c r="AB76" t="s">
        <v>3260</v>
      </c>
      <c r="AC76">
        <v>1</v>
      </c>
      <c r="AD76" t="s">
        <v>60</v>
      </c>
      <c r="AE76" t="s">
        <v>38</v>
      </c>
      <c r="AF76" t="s">
        <v>60</v>
      </c>
      <c r="AG76" s="1">
        <v>42317</v>
      </c>
    </row>
    <row r="77" spans="1:33" x14ac:dyDescent="0.3">
      <c r="A77">
        <v>30</v>
      </c>
      <c r="B77" t="s">
        <v>32</v>
      </c>
      <c r="C77" t="s">
        <v>51</v>
      </c>
      <c r="D77" t="s">
        <v>357</v>
      </c>
      <c r="E77" t="s">
        <v>35</v>
      </c>
      <c r="F77">
        <v>5</v>
      </c>
      <c r="G77" t="s">
        <v>3258</v>
      </c>
      <c r="H77" t="s">
        <v>53</v>
      </c>
      <c r="I77" t="s">
        <v>358</v>
      </c>
      <c r="J77" t="s">
        <v>3247</v>
      </c>
      <c r="K77" t="s">
        <v>41</v>
      </c>
      <c r="L77" t="s">
        <v>296</v>
      </c>
      <c r="M77" t="s">
        <v>3247</v>
      </c>
      <c r="N77" t="s">
        <v>3254</v>
      </c>
      <c r="O77" t="s">
        <v>107</v>
      </c>
      <c r="P77" t="s">
        <v>3259</v>
      </c>
      <c r="Q77" t="s">
        <v>69</v>
      </c>
      <c r="R77">
        <v>37610</v>
      </c>
      <c r="S77" t="s">
        <v>359</v>
      </c>
      <c r="T77" t="s">
        <v>104</v>
      </c>
      <c r="U77" t="s">
        <v>32</v>
      </c>
      <c r="V77" t="s">
        <v>47</v>
      </c>
      <c r="W77" t="s">
        <v>3250</v>
      </c>
      <c r="X77" t="s">
        <v>3247</v>
      </c>
      <c r="Y77" t="s">
        <v>38</v>
      </c>
      <c r="Z77" t="s">
        <v>130</v>
      </c>
      <c r="AA77" t="s">
        <v>36</v>
      </c>
      <c r="AB77" t="s">
        <v>3261</v>
      </c>
      <c r="AC77">
        <v>5</v>
      </c>
      <c r="AD77" t="s">
        <v>46</v>
      </c>
      <c r="AE77" t="s">
        <v>60</v>
      </c>
      <c r="AF77" t="s">
        <v>36</v>
      </c>
      <c r="AG77" s="1">
        <v>42744</v>
      </c>
    </row>
    <row r="78" spans="1:33" x14ac:dyDescent="0.3">
      <c r="A78">
        <v>21</v>
      </c>
      <c r="B78" t="s">
        <v>32</v>
      </c>
      <c r="C78" t="s">
        <v>61</v>
      </c>
      <c r="D78" t="s">
        <v>360</v>
      </c>
      <c r="E78" t="s">
        <v>35</v>
      </c>
      <c r="F78">
        <v>1</v>
      </c>
      <c r="G78" t="s">
        <v>3257</v>
      </c>
      <c r="H78" t="s">
        <v>121</v>
      </c>
      <c r="I78" t="s">
        <v>361</v>
      </c>
      <c r="J78" t="s">
        <v>3259</v>
      </c>
      <c r="K78" t="s">
        <v>55</v>
      </c>
      <c r="L78" t="s">
        <v>197</v>
      </c>
      <c r="M78" t="s">
        <v>3247</v>
      </c>
      <c r="N78" t="s">
        <v>3254</v>
      </c>
      <c r="O78" t="s">
        <v>107</v>
      </c>
      <c r="P78" t="s">
        <v>3247</v>
      </c>
      <c r="Q78" t="s">
        <v>57</v>
      </c>
      <c r="R78">
        <v>20700</v>
      </c>
      <c r="S78" t="s">
        <v>362</v>
      </c>
      <c r="T78" t="s">
        <v>38</v>
      </c>
      <c r="U78" t="s">
        <v>50</v>
      </c>
      <c r="V78" t="s">
        <v>147</v>
      </c>
      <c r="W78" t="s">
        <v>3250</v>
      </c>
      <c r="X78" t="s">
        <v>3248</v>
      </c>
      <c r="Y78" t="s">
        <v>60</v>
      </c>
      <c r="Z78" t="s">
        <v>40</v>
      </c>
      <c r="AA78" t="s">
        <v>90</v>
      </c>
      <c r="AB78" t="s">
        <v>3251</v>
      </c>
      <c r="AC78">
        <v>2</v>
      </c>
      <c r="AD78" t="s">
        <v>40</v>
      </c>
      <c r="AE78" t="s">
        <v>40</v>
      </c>
      <c r="AF78" t="s">
        <v>40</v>
      </c>
      <c r="AG78" s="1">
        <v>42555</v>
      </c>
    </row>
    <row r="79" spans="1:33" x14ac:dyDescent="0.3">
      <c r="A79">
        <v>35</v>
      </c>
      <c r="B79" t="s">
        <v>50</v>
      </c>
      <c r="C79" t="s">
        <v>61</v>
      </c>
      <c r="D79" t="s">
        <v>363</v>
      </c>
      <c r="E79" t="s">
        <v>78</v>
      </c>
      <c r="F79">
        <v>15</v>
      </c>
      <c r="G79" t="s">
        <v>3252</v>
      </c>
      <c r="H79" t="s">
        <v>37</v>
      </c>
      <c r="I79" t="s">
        <v>364</v>
      </c>
      <c r="J79" t="s">
        <v>3253</v>
      </c>
      <c r="K79" t="s">
        <v>41</v>
      </c>
      <c r="L79" t="s">
        <v>250</v>
      </c>
      <c r="M79" t="s">
        <v>3253</v>
      </c>
      <c r="N79" t="s">
        <v>3249</v>
      </c>
      <c r="O79" t="s">
        <v>157</v>
      </c>
      <c r="P79" t="s">
        <v>3259</v>
      </c>
      <c r="Q79" t="s">
        <v>69</v>
      </c>
      <c r="R79">
        <v>54400</v>
      </c>
      <c r="S79" t="s">
        <v>365</v>
      </c>
      <c r="T79" t="s">
        <v>90</v>
      </c>
      <c r="U79" t="s">
        <v>50</v>
      </c>
      <c r="V79" t="s">
        <v>76</v>
      </c>
      <c r="W79" t="s">
        <v>3250</v>
      </c>
      <c r="X79" t="s">
        <v>3259</v>
      </c>
      <c r="Y79" t="s">
        <v>40</v>
      </c>
      <c r="Z79" t="s">
        <v>109</v>
      </c>
      <c r="AA79" t="s">
        <v>40</v>
      </c>
      <c r="AB79" t="s">
        <v>3261</v>
      </c>
      <c r="AC79">
        <v>2</v>
      </c>
      <c r="AD79" t="s">
        <v>40</v>
      </c>
      <c r="AE79" t="s">
        <v>40</v>
      </c>
      <c r="AF79" t="s">
        <v>40</v>
      </c>
      <c r="AG79" s="1">
        <v>43810</v>
      </c>
    </row>
    <row r="80" spans="1:33" x14ac:dyDescent="0.3">
      <c r="A80">
        <v>29</v>
      </c>
      <c r="B80" t="s">
        <v>32</v>
      </c>
      <c r="C80" t="s">
        <v>61</v>
      </c>
      <c r="D80" t="s">
        <v>366</v>
      </c>
      <c r="E80" t="s">
        <v>35</v>
      </c>
      <c r="F80">
        <v>9</v>
      </c>
      <c r="G80" t="s">
        <v>3246</v>
      </c>
      <c r="H80" t="s">
        <v>53</v>
      </c>
      <c r="I80" t="s">
        <v>367</v>
      </c>
      <c r="J80" t="s">
        <v>3248</v>
      </c>
      <c r="K80" t="s">
        <v>41</v>
      </c>
      <c r="L80" t="s">
        <v>283</v>
      </c>
      <c r="M80" t="s">
        <v>3259</v>
      </c>
      <c r="N80" t="s">
        <v>3254</v>
      </c>
      <c r="O80" t="s">
        <v>107</v>
      </c>
      <c r="P80" t="s">
        <v>3248</v>
      </c>
      <c r="Q80" t="s">
        <v>44</v>
      </c>
      <c r="R80">
        <v>24510</v>
      </c>
      <c r="S80" t="s">
        <v>368</v>
      </c>
      <c r="T80" t="s">
        <v>90</v>
      </c>
      <c r="U80" t="s">
        <v>32</v>
      </c>
      <c r="V80" t="s">
        <v>190</v>
      </c>
      <c r="W80" t="s">
        <v>3250</v>
      </c>
      <c r="X80" t="s">
        <v>3253</v>
      </c>
      <c r="Y80" t="s">
        <v>40</v>
      </c>
      <c r="Z80" t="s">
        <v>71</v>
      </c>
      <c r="AA80" t="s">
        <v>40</v>
      </c>
      <c r="AB80" t="s">
        <v>3261</v>
      </c>
      <c r="AC80">
        <v>1</v>
      </c>
      <c r="AD80" t="s">
        <v>60</v>
      </c>
      <c r="AE80" t="s">
        <v>60</v>
      </c>
      <c r="AF80" t="s">
        <v>60</v>
      </c>
      <c r="AG80" s="1">
        <v>44574</v>
      </c>
    </row>
    <row r="81" spans="1:33" x14ac:dyDescent="0.3">
      <c r="A81">
        <v>31</v>
      </c>
      <c r="B81" t="s">
        <v>50</v>
      </c>
      <c r="C81" t="s">
        <v>51</v>
      </c>
      <c r="D81" t="s">
        <v>369</v>
      </c>
      <c r="E81" t="s">
        <v>35</v>
      </c>
      <c r="F81">
        <v>20</v>
      </c>
      <c r="G81" t="s">
        <v>3246</v>
      </c>
      <c r="H81" t="s">
        <v>53</v>
      </c>
      <c r="I81" t="s">
        <v>370</v>
      </c>
      <c r="J81" t="s">
        <v>3253</v>
      </c>
      <c r="K81" t="s">
        <v>41</v>
      </c>
      <c r="L81" t="s">
        <v>86</v>
      </c>
      <c r="M81" t="s">
        <v>3248</v>
      </c>
      <c r="N81" t="s">
        <v>3263</v>
      </c>
      <c r="O81" t="s">
        <v>100</v>
      </c>
      <c r="P81" t="s">
        <v>3248</v>
      </c>
      <c r="Q81" t="s">
        <v>44</v>
      </c>
      <c r="R81">
        <v>98240</v>
      </c>
      <c r="S81" t="s">
        <v>371</v>
      </c>
      <c r="T81" t="s">
        <v>36</v>
      </c>
      <c r="U81" t="s">
        <v>32</v>
      </c>
      <c r="V81" t="s">
        <v>47</v>
      </c>
      <c r="W81" t="s">
        <v>3250</v>
      </c>
      <c r="X81" t="s">
        <v>3253</v>
      </c>
      <c r="Y81" t="s">
        <v>60</v>
      </c>
      <c r="Z81" t="s">
        <v>47</v>
      </c>
      <c r="AA81" t="s">
        <v>40</v>
      </c>
      <c r="AB81" t="s">
        <v>3260</v>
      </c>
      <c r="AC81">
        <v>1</v>
      </c>
      <c r="AD81" t="s">
        <v>60</v>
      </c>
      <c r="AE81" t="s">
        <v>60</v>
      </c>
      <c r="AF81" t="s">
        <v>60</v>
      </c>
      <c r="AG81" s="1">
        <v>44335</v>
      </c>
    </row>
    <row r="82" spans="1:33" x14ac:dyDescent="0.3">
      <c r="A82">
        <v>52</v>
      </c>
      <c r="B82" t="s">
        <v>50</v>
      </c>
      <c r="C82" t="s">
        <v>61</v>
      </c>
      <c r="D82" t="s">
        <v>372</v>
      </c>
      <c r="E82" t="s">
        <v>35</v>
      </c>
      <c r="F82">
        <v>8</v>
      </c>
      <c r="G82" t="s">
        <v>3258</v>
      </c>
      <c r="H82" t="s">
        <v>37</v>
      </c>
      <c r="I82" t="s">
        <v>373</v>
      </c>
      <c r="J82" t="s">
        <v>3248</v>
      </c>
      <c r="K82" t="s">
        <v>41</v>
      </c>
      <c r="L82" t="s">
        <v>332</v>
      </c>
      <c r="M82" t="s">
        <v>3247</v>
      </c>
      <c r="N82" t="s">
        <v>3249</v>
      </c>
      <c r="O82" t="s">
        <v>107</v>
      </c>
      <c r="P82" t="s">
        <v>3247</v>
      </c>
      <c r="Q82" t="s">
        <v>44</v>
      </c>
      <c r="R82">
        <v>49410</v>
      </c>
      <c r="S82" t="s">
        <v>374</v>
      </c>
      <c r="T82" t="s">
        <v>40</v>
      </c>
      <c r="U82" t="s">
        <v>32</v>
      </c>
      <c r="V82" t="s">
        <v>102</v>
      </c>
      <c r="W82" t="s">
        <v>3250</v>
      </c>
      <c r="X82" t="s">
        <v>3253</v>
      </c>
      <c r="Y82" t="s">
        <v>60</v>
      </c>
      <c r="Z82" t="s">
        <v>147</v>
      </c>
      <c r="AA82" t="s">
        <v>36</v>
      </c>
      <c r="AB82" t="s">
        <v>3261</v>
      </c>
      <c r="AC82">
        <v>5</v>
      </c>
      <c r="AD82" t="s">
        <v>40</v>
      </c>
      <c r="AE82" t="s">
        <v>109</v>
      </c>
      <c r="AF82" t="s">
        <v>109</v>
      </c>
      <c r="AG82" s="1">
        <v>43581</v>
      </c>
    </row>
    <row r="83" spans="1:33" x14ac:dyDescent="0.3">
      <c r="A83">
        <v>53</v>
      </c>
      <c r="B83" t="s">
        <v>32</v>
      </c>
      <c r="C83" t="s">
        <v>51</v>
      </c>
      <c r="D83" t="s">
        <v>375</v>
      </c>
      <c r="E83" t="s">
        <v>78</v>
      </c>
      <c r="F83">
        <v>2</v>
      </c>
      <c r="G83" t="s">
        <v>3246</v>
      </c>
      <c r="H83" t="s">
        <v>84</v>
      </c>
      <c r="I83" t="s">
        <v>376</v>
      </c>
      <c r="J83" t="s">
        <v>3248</v>
      </c>
      <c r="K83" t="s">
        <v>55</v>
      </c>
      <c r="L83" t="s">
        <v>377</v>
      </c>
      <c r="M83" t="s">
        <v>3247</v>
      </c>
      <c r="N83" t="s">
        <v>3263</v>
      </c>
      <c r="O83" t="s">
        <v>157</v>
      </c>
      <c r="P83" t="s">
        <v>3247</v>
      </c>
      <c r="Q83" t="s">
        <v>44</v>
      </c>
      <c r="R83">
        <v>75250</v>
      </c>
      <c r="S83" t="s">
        <v>378</v>
      </c>
      <c r="T83" t="s">
        <v>40</v>
      </c>
      <c r="U83" t="s">
        <v>32</v>
      </c>
      <c r="V83" t="s">
        <v>47</v>
      </c>
      <c r="W83" t="s">
        <v>3250</v>
      </c>
      <c r="X83" t="s">
        <v>3253</v>
      </c>
      <c r="Y83" t="s">
        <v>38</v>
      </c>
      <c r="Z83" t="s">
        <v>379</v>
      </c>
      <c r="AA83" t="s">
        <v>40</v>
      </c>
      <c r="AB83" t="s">
        <v>3260</v>
      </c>
      <c r="AC83">
        <v>15</v>
      </c>
      <c r="AD83" t="s">
        <v>109</v>
      </c>
      <c r="AE83" t="s">
        <v>90</v>
      </c>
      <c r="AF83" t="s">
        <v>47</v>
      </c>
      <c r="AG83" s="1">
        <v>42272</v>
      </c>
    </row>
    <row r="84" spans="1:33" x14ac:dyDescent="0.3">
      <c r="A84">
        <v>33</v>
      </c>
      <c r="B84" t="s">
        <v>32</v>
      </c>
      <c r="C84" t="s">
        <v>51</v>
      </c>
      <c r="D84" t="s">
        <v>380</v>
      </c>
      <c r="E84" t="s">
        <v>78</v>
      </c>
      <c r="F84">
        <v>10</v>
      </c>
      <c r="G84" t="s">
        <v>3246</v>
      </c>
      <c r="H84" t="s">
        <v>84</v>
      </c>
      <c r="I84" t="s">
        <v>381</v>
      </c>
      <c r="J84" t="s">
        <v>3247</v>
      </c>
      <c r="K84" t="s">
        <v>41</v>
      </c>
      <c r="L84" t="s">
        <v>382</v>
      </c>
      <c r="M84" t="s">
        <v>3247</v>
      </c>
      <c r="N84" t="s">
        <v>3249</v>
      </c>
      <c r="O84" t="s">
        <v>157</v>
      </c>
      <c r="P84" t="s">
        <v>3259</v>
      </c>
      <c r="Q84" t="s">
        <v>57</v>
      </c>
      <c r="R84">
        <v>46820</v>
      </c>
      <c r="S84" t="s">
        <v>383</v>
      </c>
      <c r="T84" t="s">
        <v>36</v>
      </c>
      <c r="U84" t="s">
        <v>32</v>
      </c>
      <c r="V84" t="s">
        <v>76</v>
      </c>
      <c r="W84" t="s">
        <v>3250</v>
      </c>
      <c r="X84" t="s">
        <v>3248</v>
      </c>
      <c r="Y84" t="s">
        <v>60</v>
      </c>
      <c r="Z84" t="s">
        <v>104</v>
      </c>
      <c r="AA84" t="s">
        <v>90</v>
      </c>
      <c r="AB84" t="s">
        <v>3261</v>
      </c>
      <c r="AC84">
        <v>7</v>
      </c>
      <c r="AD84" t="s">
        <v>109</v>
      </c>
      <c r="AE84" t="s">
        <v>60</v>
      </c>
      <c r="AF84" t="s">
        <v>38</v>
      </c>
      <c r="AG84" s="1">
        <v>42818</v>
      </c>
    </row>
    <row r="85" spans="1:33" x14ac:dyDescent="0.3">
      <c r="A85">
        <v>36</v>
      </c>
      <c r="B85" t="s">
        <v>50</v>
      </c>
      <c r="C85" t="s">
        <v>61</v>
      </c>
      <c r="D85" t="s">
        <v>384</v>
      </c>
      <c r="E85" t="s">
        <v>35</v>
      </c>
      <c r="F85">
        <v>6</v>
      </c>
      <c r="G85" t="s">
        <v>3246</v>
      </c>
      <c r="H85" t="s">
        <v>53</v>
      </c>
      <c r="I85" t="s">
        <v>385</v>
      </c>
      <c r="J85" t="s">
        <v>3248</v>
      </c>
      <c r="K85" t="s">
        <v>41</v>
      </c>
      <c r="L85" t="s">
        <v>349</v>
      </c>
      <c r="M85" t="s">
        <v>3259</v>
      </c>
      <c r="N85" t="s">
        <v>3254</v>
      </c>
      <c r="O85" t="s">
        <v>43</v>
      </c>
      <c r="P85" t="s">
        <v>3253</v>
      </c>
      <c r="Q85" t="s">
        <v>44</v>
      </c>
      <c r="R85">
        <v>16010</v>
      </c>
      <c r="S85" t="s">
        <v>386</v>
      </c>
      <c r="T85" t="s">
        <v>38</v>
      </c>
      <c r="U85" t="s">
        <v>50</v>
      </c>
      <c r="V85" t="s">
        <v>106</v>
      </c>
      <c r="W85" t="s">
        <v>3255</v>
      </c>
      <c r="X85" t="s">
        <v>3248</v>
      </c>
      <c r="Y85" t="s">
        <v>40</v>
      </c>
      <c r="Z85" t="s">
        <v>38</v>
      </c>
      <c r="AA85" t="s">
        <v>40</v>
      </c>
      <c r="AB85" t="s">
        <v>3260</v>
      </c>
      <c r="AC85">
        <v>0</v>
      </c>
      <c r="AD85" t="s">
        <v>60</v>
      </c>
      <c r="AE85" t="s">
        <v>60</v>
      </c>
      <c r="AF85" t="s">
        <v>60</v>
      </c>
      <c r="AG85" s="1">
        <v>42782</v>
      </c>
    </row>
    <row r="86" spans="1:33" x14ac:dyDescent="0.3">
      <c r="A86">
        <v>38</v>
      </c>
      <c r="B86" t="s">
        <v>32</v>
      </c>
      <c r="C86" t="s">
        <v>61</v>
      </c>
      <c r="D86" t="s">
        <v>387</v>
      </c>
      <c r="E86" t="s">
        <v>35</v>
      </c>
      <c r="F86">
        <v>2</v>
      </c>
      <c r="G86" t="s">
        <v>3258</v>
      </c>
      <c r="H86" t="s">
        <v>53</v>
      </c>
      <c r="I86" t="s">
        <v>388</v>
      </c>
      <c r="J86" t="s">
        <v>3259</v>
      </c>
      <c r="K86" t="s">
        <v>41</v>
      </c>
      <c r="L86" t="s">
        <v>214</v>
      </c>
      <c r="M86" t="s">
        <v>3248</v>
      </c>
      <c r="N86" t="s">
        <v>3249</v>
      </c>
      <c r="O86" t="s">
        <v>128</v>
      </c>
      <c r="P86" t="s">
        <v>3248</v>
      </c>
      <c r="Q86" t="s">
        <v>44</v>
      </c>
      <c r="R86">
        <v>65530</v>
      </c>
      <c r="S86" t="s">
        <v>389</v>
      </c>
      <c r="T86" t="s">
        <v>104</v>
      </c>
      <c r="U86" t="s">
        <v>32</v>
      </c>
      <c r="V86" t="s">
        <v>76</v>
      </c>
      <c r="W86" t="s">
        <v>3250</v>
      </c>
      <c r="X86" t="s">
        <v>3247</v>
      </c>
      <c r="Y86" t="s">
        <v>60</v>
      </c>
      <c r="Z86" t="s">
        <v>76</v>
      </c>
      <c r="AA86" t="s">
        <v>36</v>
      </c>
      <c r="AB86" t="s">
        <v>3260</v>
      </c>
      <c r="AC86">
        <v>5</v>
      </c>
      <c r="AD86" t="s">
        <v>60</v>
      </c>
      <c r="AE86" t="s">
        <v>60</v>
      </c>
      <c r="AF86" t="s">
        <v>60</v>
      </c>
      <c r="AG86" s="1">
        <v>43150</v>
      </c>
    </row>
    <row r="87" spans="1:33" x14ac:dyDescent="0.3">
      <c r="A87">
        <v>22</v>
      </c>
      <c r="B87" t="s">
        <v>32</v>
      </c>
      <c r="C87" t="s">
        <v>61</v>
      </c>
      <c r="D87" t="s">
        <v>390</v>
      </c>
      <c r="E87" t="s">
        <v>35</v>
      </c>
      <c r="F87">
        <v>6</v>
      </c>
      <c r="G87" t="s">
        <v>3257</v>
      </c>
      <c r="H87" t="s">
        <v>37</v>
      </c>
      <c r="I87" t="s">
        <v>391</v>
      </c>
      <c r="J87" t="s">
        <v>3253</v>
      </c>
      <c r="K87" t="s">
        <v>41</v>
      </c>
      <c r="L87" t="s">
        <v>392</v>
      </c>
      <c r="M87" t="s">
        <v>3248</v>
      </c>
      <c r="N87" t="s">
        <v>3254</v>
      </c>
      <c r="O87" t="s">
        <v>107</v>
      </c>
      <c r="P87" t="s">
        <v>3248</v>
      </c>
      <c r="Q87" t="s">
        <v>44</v>
      </c>
      <c r="R87">
        <v>2773</v>
      </c>
      <c r="S87" t="s">
        <v>393</v>
      </c>
      <c r="T87" t="s">
        <v>60</v>
      </c>
      <c r="U87" t="s">
        <v>32</v>
      </c>
      <c r="V87" t="s">
        <v>59</v>
      </c>
      <c r="W87" t="s">
        <v>3255</v>
      </c>
      <c r="X87" t="s">
        <v>3259</v>
      </c>
      <c r="Y87" t="s">
        <v>60</v>
      </c>
      <c r="Z87" t="s">
        <v>36</v>
      </c>
      <c r="AA87" t="s">
        <v>36</v>
      </c>
      <c r="AB87" t="s">
        <v>3260</v>
      </c>
      <c r="AC87">
        <v>2</v>
      </c>
      <c r="AD87" t="s">
        <v>40</v>
      </c>
      <c r="AE87" t="s">
        <v>40</v>
      </c>
      <c r="AF87" t="s">
        <v>40</v>
      </c>
      <c r="AG87" s="1">
        <v>44852</v>
      </c>
    </row>
    <row r="88" spans="1:33" x14ac:dyDescent="0.3">
      <c r="A88">
        <v>48</v>
      </c>
      <c r="B88" t="s">
        <v>50</v>
      </c>
      <c r="C88" t="s">
        <v>51</v>
      </c>
      <c r="D88" t="s">
        <v>394</v>
      </c>
      <c r="E88" t="s">
        <v>78</v>
      </c>
      <c r="F88">
        <v>7</v>
      </c>
      <c r="G88" t="s">
        <v>3252</v>
      </c>
      <c r="H88" t="s">
        <v>53</v>
      </c>
      <c r="I88" t="s">
        <v>395</v>
      </c>
      <c r="J88" t="s">
        <v>3259</v>
      </c>
      <c r="K88" t="s">
        <v>55</v>
      </c>
      <c r="L88" t="s">
        <v>118</v>
      </c>
      <c r="M88" t="s">
        <v>3248</v>
      </c>
      <c r="N88" t="s">
        <v>3254</v>
      </c>
      <c r="O88" t="s">
        <v>81</v>
      </c>
      <c r="P88" t="s">
        <v>3248</v>
      </c>
      <c r="Q88" t="s">
        <v>44</v>
      </c>
      <c r="R88">
        <v>26550</v>
      </c>
      <c r="S88" t="s">
        <v>396</v>
      </c>
      <c r="T88" t="s">
        <v>40</v>
      </c>
      <c r="U88" t="s">
        <v>50</v>
      </c>
      <c r="V88" t="s">
        <v>147</v>
      </c>
      <c r="W88" t="s">
        <v>3250</v>
      </c>
      <c r="X88" t="s">
        <v>3248</v>
      </c>
      <c r="Y88" t="s">
        <v>40</v>
      </c>
      <c r="Z88" t="s">
        <v>114</v>
      </c>
      <c r="AA88" t="s">
        <v>36</v>
      </c>
      <c r="AB88" t="s">
        <v>3260</v>
      </c>
      <c r="AC88">
        <v>9</v>
      </c>
      <c r="AD88" t="s">
        <v>109</v>
      </c>
      <c r="AE88" t="s">
        <v>109</v>
      </c>
      <c r="AF88" t="s">
        <v>109</v>
      </c>
      <c r="AG88" s="1">
        <v>43519</v>
      </c>
    </row>
    <row r="89" spans="1:33" x14ac:dyDescent="0.3">
      <c r="A89">
        <v>36</v>
      </c>
      <c r="B89" t="s">
        <v>32</v>
      </c>
      <c r="C89" t="s">
        <v>33</v>
      </c>
      <c r="D89" t="s">
        <v>397</v>
      </c>
      <c r="E89" t="s">
        <v>78</v>
      </c>
      <c r="F89">
        <v>10</v>
      </c>
      <c r="G89" t="s">
        <v>3258</v>
      </c>
      <c r="H89" t="s">
        <v>37</v>
      </c>
      <c r="I89" t="s">
        <v>398</v>
      </c>
      <c r="J89" t="s">
        <v>3247</v>
      </c>
      <c r="K89" t="s">
        <v>41</v>
      </c>
      <c r="L89" t="s">
        <v>182</v>
      </c>
      <c r="M89" t="s">
        <v>3248</v>
      </c>
      <c r="N89" t="s">
        <v>3263</v>
      </c>
      <c r="O89" t="s">
        <v>157</v>
      </c>
      <c r="P89" t="s">
        <v>3259</v>
      </c>
      <c r="Q89" t="s">
        <v>57</v>
      </c>
      <c r="R89">
        <v>99800</v>
      </c>
      <c r="S89" t="s">
        <v>399</v>
      </c>
      <c r="T89" t="s">
        <v>38</v>
      </c>
      <c r="U89" t="s">
        <v>32</v>
      </c>
      <c r="V89" t="s">
        <v>76</v>
      </c>
      <c r="W89" t="s">
        <v>3250</v>
      </c>
      <c r="X89" t="s">
        <v>3259</v>
      </c>
      <c r="Y89" t="s">
        <v>60</v>
      </c>
      <c r="Z89" t="s">
        <v>130</v>
      </c>
      <c r="AA89" t="s">
        <v>36</v>
      </c>
      <c r="AB89" t="s">
        <v>3261</v>
      </c>
      <c r="AC89">
        <v>10</v>
      </c>
      <c r="AD89" t="s">
        <v>36</v>
      </c>
      <c r="AE89" t="s">
        <v>104</v>
      </c>
      <c r="AF89" t="s">
        <v>109</v>
      </c>
      <c r="AG89" s="1">
        <v>44004</v>
      </c>
    </row>
    <row r="90" spans="1:33" x14ac:dyDescent="0.3">
      <c r="A90">
        <v>30</v>
      </c>
      <c r="B90" t="s">
        <v>32</v>
      </c>
      <c r="C90" t="s">
        <v>61</v>
      </c>
      <c r="D90" t="s">
        <v>242</v>
      </c>
      <c r="E90" t="s">
        <v>35</v>
      </c>
      <c r="F90">
        <v>17</v>
      </c>
      <c r="G90" t="s">
        <v>3258</v>
      </c>
      <c r="H90" t="s">
        <v>37</v>
      </c>
      <c r="I90" t="s">
        <v>400</v>
      </c>
      <c r="J90" t="s">
        <v>3247</v>
      </c>
      <c r="K90" t="s">
        <v>55</v>
      </c>
      <c r="L90" t="s">
        <v>118</v>
      </c>
      <c r="M90" t="s">
        <v>3248</v>
      </c>
      <c r="N90" t="s">
        <v>3263</v>
      </c>
      <c r="O90" t="s">
        <v>87</v>
      </c>
      <c r="P90" t="s">
        <v>3253</v>
      </c>
      <c r="Q90" t="s">
        <v>44</v>
      </c>
      <c r="R90">
        <v>119160</v>
      </c>
      <c r="S90" t="s">
        <v>401</v>
      </c>
      <c r="T90" t="s">
        <v>38</v>
      </c>
      <c r="U90" t="s">
        <v>50</v>
      </c>
      <c r="V90" t="s">
        <v>194</v>
      </c>
      <c r="W90" t="s">
        <v>3255</v>
      </c>
      <c r="X90" t="s">
        <v>3259</v>
      </c>
      <c r="Y90" t="s">
        <v>40</v>
      </c>
      <c r="Z90" t="s">
        <v>104</v>
      </c>
      <c r="AA90" t="s">
        <v>40</v>
      </c>
      <c r="AB90" t="s">
        <v>3260</v>
      </c>
      <c r="AC90">
        <v>9</v>
      </c>
      <c r="AD90" t="s">
        <v>38</v>
      </c>
      <c r="AE90" t="s">
        <v>60</v>
      </c>
      <c r="AF90" t="s">
        <v>115</v>
      </c>
      <c r="AG90" s="1">
        <v>43963</v>
      </c>
    </row>
    <row r="91" spans="1:33" x14ac:dyDescent="0.3">
      <c r="A91">
        <v>59</v>
      </c>
      <c r="B91" t="s">
        <v>32</v>
      </c>
      <c r="C91" t="s">
        <v>61</v>
      </c>
      <c r="D91" t="s">
        <v>402</v>
      </c>
      <c r="E91" t="s">
        <v>299</v>
      </c>
      <c r="F91">
        <v>6</v>
      </c>
      <c r="G91" t="s">
        <v>3252</v>
      </c>
      <c r="H91" t="s">
        <v>37</v>
      </c>
      <c r="I91" t="s">
        <v>403</v>
      </c>
      <c r="J91" t="s">
        <v>3247</v>
      </c>
      <c r="K91" t="s">
        <v>41</v>
      </c>
      <c r="L91" t="s">
        <v>164</v>
      </c>
      <c r="M91" t="s">
        <v>3248</v>
      </c>
      <c r="N91" t="s">
        <v>3254</v>
      </c>
      <c r="O91" t="s">
        <v>299</v>
      </c>
      <c r="P91" t="s">
        <v>3248</v>
      </c>
      <c r="Q91" t="s">
        <v>44</v>
      </c>
      <c r="R91">
        <v>22670</v>
      </c>
      <c r="S91" t="s">
        <v>404</v>
      </c>
      <c r="T91" t="s">
        <v>115</v>
      </c>
      <c r="U91" t="s">
        <v>32</v>
      </c>
      <c r="V91" t="s">
        <v>49</v>
      </c>
      <c r="W91" t="s">
        <v>3250</v>
      </c>
      <c r="X91" t="s">
        <v>3259</v>
      </c>
      <c r="Y91" t="s">
        <v>60</v>
      </c>
      <c r="Z91" t="s">
        <v>109</v>
      </c>
      <c r="AA91" t="s">
        <v>40</v>
      </c>
      <c r="AB91" t="s">
        <v>3261</v>
      </c>
      <c r="AC91">
        <v>2</v>
      </c>
      <c r="AD91" t="s">
        <v>40</v>
      </c>
      <c r="AE91" t="s">
        <v>40</v>
      </c>
      <c r="AF91" t="s">
        <v>40</v>
      </c>
      <c r="AG91" s="1">
        <v>42939</v>
      </c>
    </row>
    <row r="92" spans="1:33" x14ac:dyDescent="0.3">
      <c r="A92">
        <v>27</v>
      </c>
      <c r="B92" t="s">
        <v>32</v>
      </c>
      <c r="C92" t="s">
        <v>61</v>
      </c>
      <c r="D92" t="s">
        <v>405</v>
      </c>
      <c r="E92" t="s">
        <v>35</v>
      </c>
      <c r="F92">
        <v>17</v>
      </c>
      <c r="G92" t="s">
        <v>3246</v>
      </c>
      <c r="H92" t="s">
        <v>121</v>
      </c>
      <c r="I92" t="s">
        <v>406</v>
      </c>
      <c r="J92" t="s">
        <v>3248</v>
      </c>
      <c r="K92" t="s">
        <v>41</v>
      </c>
      <c r="L92" t="s">
        <v>64</v>
      </c>
      <c r="M92" t="s">
        <v>3248</v>
      </c>
      <c r="N92" t="s">
        <v>3254</v>
      </c>
      <c r="O92" t="s">
        <v>107</v>
      </c>
      <c r="P92" t="s">
        <v>3247</v>
      </c>
      <c r="Q92" t="s">
        <v>44</v>
      </c>
      <c r="R92">
        <v>30580</v>
      </c>
      <c r="S92" t="s">
        <v>407</v>
      </c>
      <c r="T92" t="s">
        <v>60</v>
      </c>
      <c r="U92" t="s">
        <v>50</v>
      </c>
      <c r="V92" t="s">
        <v>153</v>
      </c>
      <c r="W92" t="s">
        <v>3250</v>
      </c>
      <c r="X92" t="s">
        <v>3259</v>
      </c>
      <c r="Y92" t="s">
        <v>38</v>
      </c>
      <c r="Z92" t="s">
        <v>90</v>
      </c>
      <c r="AA92" t="s">
        <v>36</v>
      </c>
      <c r="AB92" t="s">
        <v>3261</v>
      </c>
      <c r="AC92">
        <v>5</v>
      </c>
      <c r="AD92" t="s">
        <v>40</v>
      </c>
      <c r="AE92" t="s">
        <v>38</v>
      </c>
      <c r="AF92" t="s">
        <v>38</v>
      </c>
      <c r="AG92" s="1">
        <v>44519</v>
      </c>
    </row>
    <row r="93" spans="1:33" x14ac:dyDescent="0.3">
      <c r="A93">
        <v>33</v>
      </c>
      <c r="B93" t="s">
        <v>50</v>
      </c>
      <c r="C93" t="s">
        <v>51</v>
      </c>
      <c r="D93" t="s">
        <v>408</v>
      </c>
      <c r="E93" t="s">
        <v>35</v>
      </c>
      <c r="F93">
        <v>3</v>
      </c>
      <c r="G93" t="s">
        <v>3246</v>
      </c>
      <c r="H93" t="s">
        <v>53</v>
      </c>
      <c r="I93" t="s">
        <v>409</v>
      </c>
      <c r="J93" t="s">
        <v>3253</v>
      </c>
      <c r="K93" t="s">
        <v>41</v>
      </c>
      <c r="L93" t="s">
        <v>197</v>
      </c>
      <c r="M93" t="s">
        <v>3248</v>
      </c>
      <c r="N93" t="s">
        <v>3254</v>
      </c>
      <c r="O93" t="s">
        <v>107</v>
      </c>
      <c r="P93" t="s">
        <v>3253</v>
      </c>
      <c r="Q93" t="s">
        <v>57</v>
      </c>
      <c r="R93">
        <v>33480</v>
      </c>
      <c r="S93" t="s">
        <v>410</v>
      </c>
      <c r="T93" t="s">
        <v>38</v>
      </c>
      <c r="U93" t="s">
        <v>50</v>
      </c>
      <c r="V93" t="s">
        <v>147</v>
      </c>
      <c r="W93" t="s">
        <v>3250</v>
      </c>
      <c r="X93" t="s">
        <v>3253</v>
      </c>
      <c r="Y93" t="s">
        <v>60</v>
      </c>
      <c r="Z93" t="s">
        <v>130</v>
      </c>
      <c r="AA93" t="s">
        <v>36</v>
      </c>
      <c r="AB93" t="s">
        <v>3260</v>
      </c>
      <c r="AC93">
        <v>10</v>
      </c>
      <c r="AD93" t="s">
        <v>115</v>
      </c>
      <c r="AE93" t="s">
        <v>104</v>
      </c>
      <c r="AF93" t="s">
        <v>109</v>
      </c>
      <c r="AG93" s="1">
        <v>42768</v>
      </c>
    </row>
    <row r="94" spans="1:33" x14ac:dyDescent="0.3">
      <c r="A94">
        <v>42</v>
      </c>
      <c r="B94" t="s">
        <v>32</v>
      </c>
      <c r="C94" t="s">
        <v>33</v>
      </c>
      <c r="D94" t="s">
        <v>411</v>
      </c>
      <c r="E94" t="s">
        <v>35</v>
      </c>
      <c r="F94">
        <v>21</v>
      </c>
      <c r="G94" t="s">
        <v>3252</v>
      </c>
      <c r="H94" t="s">
        <v>37</v>
      </c>
      <c r="I94" t="s">
        <v>412</v>
      </c>
      <c r="J94" t="s">
        <v>3248</v>
      </c>
      <c r="K94" t="s">
        <v>55</v>
      </c>
      <c r="L94" t="s">
        <v>413</v>
      </c>
      <c r="M94" t="s">
        <v>3248</v>
      </c>
      <c r="N94" t="s">
        <v>3249</v>
      </c>
      <c r="O94" t="s">
        <v>128</v>
      </c>
      <c r="P94" t="s">
        <v>3248</v>
      </c>
      <c r="Q94" t="s">
        <v>69</v>
      </c>
      <c r="R94">
        <v>52650</v>
      </c>
      <c r="S94" t="s">
        <v>414</v>
      </c>
      <c r="T94" t="s">
        <v>40</v>
      </c>
      <c r="U94" t="s">
        <v>32</v>
      </c>
      <c r="V94" t="s">
        <v>153</v>
      </c>
      <c r="W94" t="s">
        <v>3250</v>
      </c>
      <c r="X94" t="s">
        <v>3247</v>
      </c>
      <c r="Y94" t="s">
        <v>38</v>
      </c>
      <c r="Z94" t="s">
        <v>147</v>
      </c>
      <c r="AA94" t="s">
        <v>71</v>
      </c>
      <c r="AB94" t="s">
        <v>3260</v>
      </c>
      <c r="AC94">
        <v>5</v>
      </c>
      <c r="AD94" t="s">
        <v>36</v>
      </c>
      <c r="AE94" t="s">
        <v>60</v>
      </c>
      <c r="AF94" t="s">
        <v>40</v>
      </c>
      <c r="AG94" s="1">
        <v>43500</v>
      </c>
    </row>
    <row r="95" spans="1:33" x14ac:dyDescent="0.3">
      <c r="A95">
        <v>23</v>
      </c>
      <c r="B95" t="s">
        <v>32</v>
      </c>
      <c r="C95" t="s">
        <v>61</v>
      </c>
      <c r="D95" t="s">
        <v>415</v>
      </c>
      <c r="E95" t="s">
        <v>35</v>
      </c>
      <c r="F95">
        <v>12</v>
      </c>
      <c r="G95" t="s">
        <v>3252</v>
      </c>
      <c r="H95" t="s">
        <v>175</v>
      </c>
      <c r="I95" t="s">
        <v>416</v>
      </c>
      <c r="J95" t="s">
        <v>3259</v>
      </c>
      <c r="K95" t="s">
        <v>41</v>
      </c>
      <c r="L95" t="s">
        <v>267</v>
      </c>
      <c r="M95" t="s">
        <v>3248</v>
      </c>
      <c r="N95" t="s">
        <v>3254</v>
      </c>
      <c r="O95" t="s">
        <v>43</v>
      </c>
      <c r="P95" t="s">
        <v>3259</v>
      </c>
      <c r="Q95" t="s">
        <v>57</v>
      </c>
      <c r="R95">
        <v>26470</v>
      </c>
      <c r="S95" t="s">
        <v>417</v>
      </c>
      <c r="T95" t="s">
        <v>38</v>
      </c>
      <c r="U95" t="s">
        <v>32</v>
      </c>
      <c r="V95" t="s">
        <v>66</v>
      </c>
      <c r="W95" t="s">
        <v>3250</v>
      </c>
      <c r="X95" t="s">
        <v>3248</v>
      </c>
      <c r="Y95" t="s">
        <v>60</v>
      </c>
      <c r="Z95" t="s">
        <v>71</v>
      </c>
      <c r="AA95" t="s">
        <v>90</v>
      </c>
      <c r="AB95" t="s">
        <v>3251</v>
      </c>
      <c r="AC95">
        <v>5</v>
      </c>
      <c r="AD95" t="s">
        <v>40</v>
      </c>
      <c r="AE95" t="s">
        <v>38</v>
      </c>
      <c r="AF95" t="s">
        <v>46</v>
      </c>
      <c r="AG95" s="1">
        <v>44699</v>
      </c>
    </row>
    <row r="96" spans="1:33" x14ac:dyDescent="0.3">
      <c r="A96">
        <v>29</v>
      </c>
      <c r="B96" t="s">
        <v>32</v>
      </c>
      <c r="C96" t="s">
        <v>61</v>
      </c>
      <c r="D96" t="s">
        <v>418</v>
      </c>
      <c r="E96" t="s">
        <v>78</v>
      </c>
      <c r="F96">
        <v>5</v>
      </c>
      <c r="G96" t="s">
        <v>3246</v>
      </c>
      <c r="H96" t="s">
        <v>37</v>
      </c>
      <c r="I96" t="s">
        <v>419</v>
      </c>
      <c r="J96" t="s">
        <v>3253</v>
      </c>
      <c r="K96" t="s">
        <v>41</v>
      </c>
      <c r="L96" t="s">
        <v>233</v>
      </c>
      <c r="M96" t="s">
        <v>3247</v>
      </c>
      <c r="N96" t="s">
        <v>3249</v>
      </c>
      <c r="O96" t="s">
        <v>157</v>
      </c>
      <c r="P96" t="s">
        <v>3247</v>
      </c>
      <c r="Q96" t="s">
        <v>69</v>
      </c>
      <c r="R96">
        <v>41870</v>
      </c>
      <c r="S96" t="s">
        <v>420</v>
      </c>
      <c r="T96" t="s">
        <v>38</v>
      </c>
      <c r="U96" t="s">
        <v>50</v>
      </c>
      <c r="V96" t="s">
        <v>66</v>
      </c>
      <c r="W96" t="s">
        <v>3250</v>
      </c>
      <c r="X96" t="s">
        <v>3247</v>
      </c>
      <c r="Y96" t="s">
        <v>38</v>
      </c>
      <c r="Z96" t="s">
        <v>130</v>
      </c>
      <c r="AA96" t="s">
        <v>36</v>
      </c>
      <c r="AB96" t="s">
        <v>3261</v>
      </c>
      <c r="AC96">
        <v>10</v>
      </c>
      <c r="AD96" t="s">
        <v>60</v>
      </c>
      <c r="AE96" t="s">
        <v>60</v>
      </c>
      <c r="AF96" t="s">
        <v>104</v>
      </c>
      <c r="AG96" s="1">
        <v>43266</v>
      </c>
    </row>
    <row r="97" spans="1:33" x14ac:dyDescent="0.3">
      <c r="A97">
        <v>58</v>
      </c>
      <c r="B97" t="s">
        <v>32</v>
      </c>
      <c r="C97" t="s">
        <v>61</v>
      </c>
      <c r="D97" t="s">
        <v>421</v>
      </c>
      <c r="E97" t="s">
        <v>35</v>
      </c>
      <c r="F97">
        <v>9</v>
      </c>
      <c r="G97" t="s">
        <v>3246</v>
      </c>
      <c r="H97" t="s">
        <v>37</v>
      </c>
      <c r="I97" t="s">
        <v>422</v>
      </c>
      <c r="J97" t="s">
        <v>3247</v>
      </c>
      <c r="K97" t="s">
        <v>55</v>
      </c>
      <c r="L97" t="s">
        <v>296</v>
      </c>
      <c r="M97" t="s">
        <v>3247</v>
      </c>
      <c r="N97" t="s">
        <v>3254</v>
      </c>
      <c r="O97" t="s">
        <v>107</v>
      </c>
      <c r="P97" t="s">
        <v>3247</v>
      </c>
      <c r="Q97" t="s">
        <v>44</v>
      </c>
      <c r="R97">
        <v>3346</v>
      </c>
      <c r="S97" t="s">
        <v>423</v>
      </c>
      <c r="T97" t="s">
        <v>46</v>
      </c>
      <c r="U97" t="s">
        <v>50</v>
      </c>
      <c r="V97" t="s">
        <v>59</v>
      </c>
      <c r="W97" t="s">
        <v>3255</v>
      </c>
      <c r="X97" t="s">
        <v>3247</v>
      </c>
      <c r="Y97" t="s">
        <v>38</v>
      </c>
      <c r="Z97" t="s">
        <v>104</v>
      </c>
      <c r="AA97" t="s">
        <v>36</v>
      </c>
      <c r="AB97" t="s">
        <v>3261</v>
      </c>
      <c r="AC97">
        <v>1</v>
      </c>
      <c r="AD97" t="s">
        <v>60</v>
      </c>
      <c r="AE97" t="s">
        <v>60</v>
      </c>
      <c r="AF97" t="s">
        <v>60</v>
      </c>
      <c r="AG97" s="1">
        <v>42227</v>
      </c>
    </row>
    <row r="98" spans="1:33" x14ac:dyDescent="0.3">
      <c r="A98">
        <v>59</v>
      </c>
      <c r="B98" t="s">
        <v>32</v>
      </c>
      <c r="C98" t="s">
        <v>61</v>
      </c>
      <c r="D98" t="s">
        <v>424</v>
      </c>
      <c r="E98" t="s">
        <v>78</v>
      </c>
      <c r="F98">
        <v>1</v>
      </c>
      <c r="G98" t="s">
        <v>3252</v>
      </c>
      <c r="H98" t="s">
        <v>121</v>
      </c>
      <c r="I98" t="s">
        <v>425</v>
      </c>
      <c r="J98" t="s">
        <v>3247</v>
      </c>
      <c r="K98" t="s">
        <v>41</v>
      </c>
      <c r="L98" t="s">
        <v>86</v>
      </c>
      <c r="M98" t="s">
        <v>3248</v>
      </c>
      <c r="N98" t="s">
        <v>3263</v>
      </c>
      <c r="O98" t="s">
        <v>87</v>
      </c>
      <c r="P98" t="s">
        <v>3259</v>
      </c>
      <c r="Q98" t="s">
        <v>44</v>
      </c>
      <c r="R98">
        <v>174350</v>
      </c>
      <c r="S98" t="s">
        <v>426</v>
      </c>
      <c r="T98" t="s">
        <v>36</v>
      </c>
      <c r="U98" t="s">
        <v>50</v>
      </c>
      <c r="V98" t="s">
        <v>76</v>
      </c>
      <c r="W98" t="s">
        <v>3250</v>
      </c>
      <c r="X98" t="s">
        <v>3248</v>
      </c>
      <c r="Y98" t="s">
        <v>38</v>
      </c>
      <c r="Z98" t="s">
        <v>76</v>
      </c>
      <c r="AA98" t="s">
        <v>38</v>
      </c>
      <c r="AB98" t="s">
        <v>3256</v>
      </c>
      <c r="AC98">
        <v>6</v>
      </c>
      <c r="AD98" t="s">
        <v>46</v>
      </c>
      <c r="AE98" t="s">
        <v>60</v>
      </c>
      <c r="AF98" t="s">
        <v>46</v>
      </c>
      <c r="AG98" s="1">
        <v>43335</v>
      </c>
    </row>
    <row r="99" spans="1:33" x14ac:dyDescent="0.3">
      <c r="A99">
        <v>60</v>
      </c>
      <c r="B99" t="s">
        <v>32</v>
      </c>
      <c r="C99" t="s">
        <v>61</v>
      </c>
      <c r="D99" t="s">
        <v>427</v>
      </c>
      <c r="E99" t="s">
        <v>35</v>
      </c>
      <c r="F99">
        <v>1</v>
      </c>
      <c r="G99" t="s">
        <v>3258</v>
      </c>
      <c r="H99" t="s">
        <v>37</v>
      </c>
      <c r="I99" t="s">
        <v>428</v>
      </c>
      <c r="J99" t="s">
        <v>3248</v>
      </c>
      <c r="K99" t="s">
        <v>41</v>
      </c>
      <c r="L99" t="s">
        <v>123</v>
      </c>
      <c r="M99" t="s">
        <v>3253</v>
      </c>
      <c r="N99" t="s">
        <v>3263</v>
      </c>
      <c r="O99" t="s">
        <v>100</v>
      </c>
      <c r="P99" t="s">
        <v>3259</v>
      </c>
      <c r="Q99" t="s">
        <v>69</v>
      </c>
      <c r="R99">
        <v>108830</v>
      </c>
      <c r="S99" t="s">
        <v>429</v>
      </c>
      <c r="T99" t="s">
        <v>36</v>
      </c>
      <c r="U99" t="s">
        <v>32</v>
      </c>
      <c r="V99" t="s">
        <v>59</v>
      </c>
      <c r="W99" t="s">
        <v>3255</v>
      </c>
      <c r="X99" t="s">
        <v>3248</v>
      </c>
      <c r="Y99" t="s">
        <v>38</v>
      </c>
      <c r="Z99" t="s">
        <v>114</v>
      </c>
      <c r="AA99" t="s">
        <v>40</v>
      </c>
      <c r="AB99" t="s">
        <v>3251</v>
      </c>
      <c r="AC99">
        <v>1</v>
      </c>
      <c r="AD99" t="s">
        <v>60</v>
      </c>
      <c r="AE99" t="s">
        <v>60</v>
      </c>
      <c r="AF99" t="s">
        <v>60</v>
      </c>
      <c r="AG99" s="1">
        <v>42888</v>
      </c>
    </row>
    <row r="100" spans="1:33" x14ac:dyDescent="0.3">
      <c r="A100">
        <v>26</v>
      </c>
      <c r="B100" t="s">
        <v>32</v>
      </c>
      <c r="C100" t="s">
        <v>61</v>
      </c>
      <c r="D100" t="s">
        <v>430</v>
      </c>
      <c r="E100" t="s">
        <v>35</v>
      </c>
      <c r="F100">
        <v>3</v>
      </c>
      <c r="G100" t="s">
        <v>3258</v>
      </c>
      <c r="H100" t="s">
        <v>37</v>
      </c>
      <c r="I100" t="s">
        <v>431</v>
      </c>
      <c r="J100" t="s">
        <v>3253</v>
      </c>
      <c r="K100" t="s">
        <v>41</v>
      </c>
      <c r="L100" t="s">
        <v>137</v>
      </c>
      <c r="M100" t="s">
        <v>3259</v>
      </c>
      <c r="N100" t="s">
        <v>3254</v>
      </c>
      <c r="O100" t="s">
        <v>43</v>
      </c>
      <c r="P100" t="s">
        <v>3259</v>
      </c>
      <c r="Q100" t="s">
        <v>44</v>
      </c>
      <c r="R100">
        <v>44200</v>
      </c>
      <c r="S100" t="s">
        <v>432</v>
      </c>
      <c r="T100" t="s">
        <v>38</v>
      </c>
      <c r="U100" t="s">
        <v>32</v>
      </c>
      <c r="V100" t="s">
        <v>95</v>
      </c>
      <c r="W100" t="s">
        <v>3255</v>
      </c>
      <c r="X100" t="s">
        <v>3247</v>
      </c>
      <c r="Y100" t="s">
        <v>38</v>
      </c>
      <c r="Z100" t="s">
        <v>115</v>
      </c>
      <c r="AA100" t="s">
        <v>40</v>
      </c>
      <c r="AB100" t="s">
        <v>3260</v>
      </c>
      <c r="AC100">
        <v>8</v>
      </c>
      <c r="AD100" t="s">
        <v>109</v>
      </c>
      <c r="AE100" t="s">
        <v>60</v>
      </c>
      <c r="AF100" t="s">
        <v>109</v>
      </c>
      <c r="AG100" s="1">
        <v>44516</v>
      </c>
    </row>
    <row r="101" spans="1:33" x14ac:dyDescent="0.3">
      <c r="A101">
        <v>36</v>
      </c>
      <c r="B101" t="s">
        <v>32</v>
      </c>
      <c r="C101" t="s">
        <v>33</v>
      </c>
      <c r="D101" t="s">
        <v>433</v>
      </c>
      <c r="E101" t="s">
        <v>78</v>
      </c>
      <c r="F101">
        <v>8</v>
      </c>
      <c r="G101" t="s">
        <v>3258</v>
      </c>
      <c r="H101" t="s">
        <v>121</v>
      </c>
      <c r="I101" t="s">
        <v>434</v>
      </c>
      <c r="J101" t="s">
        <v>3253</v>
      </c>
      <c r="K101" t="s">
        <v>41</v>
      </c>
      <c r="L101" t="s">
        <v>168</v>
      </c>
      <c r="M101" t="s">
        <v>3248</v>
      </c>
      <c r="N101" t="s">
        <v>3249</v>
      </c>
      <c r="O101" t="s">
        <v>157</v>
      </c>
      <c r="P101" t="s">
        <v>3259</v>
      </c>
      <c r="Q101" t="s">
        <v>69</v>
      </c>
      <c r="R101">
        <v>50790</v>
      </c>
      <c r="S101" t="s">
        <v>435</v>
      </c>
      <c r="T101" t="s">
        <v>46</v>
      </c>
      <c r="U101" t="s">
        <v>32</v>
      </c>
      <c r="V101" t="s">
        <v>66</v>
      </c>
      <c r="W101" t="s">
        <v>3250</v>
      </c>
      <c r="X101" t="s">
        <v>3259</v>
      </c>
      <c r="Y101" t="s">
        <v>40</v>
      </c>
      <c r="Z101" t="s">
        <v>47</v>
      </c>
      <c r="AA101" t="s">
        <v>36</v>
      </c>
      <c r="AB101" t="s">
        <v>3260</v>
      </c>
      <c r="AC101">
        <v>7</v>
      </c>
      <c r="AD101" t="s">
        <v>109</v>
      </c>
      <c r="AE101" t="s">
        <v>60</v>
      </c>
      <c r="AF101" t="s">
        <v>109</v>
      </c>
      <c r="AG101" s="1">
        <v>43981</v>
      </c>
    </row>
    <row r="102" spans="1:33" x14ac:dyDescent="0.3">
      <c r="A102">
        <v>34</v>
      </c>
      <c r="B102" t="s">
        <v>32</v>
      </c>
      <c r="C102" t="s">
        <v>51</v>
      </c>
      <c r="D102" t="s">
        <v>436</v>
      </c>
      <c r="E102" t="s">
        <v>35</v>
      </c>
      <c r="F102">
        <v>2</v>
      </c>
      <c r="G102" t="s">
        <v>3257</v>
      </c>
      <c r="H102" t="s">
        <v>53</v>
      </c>
      <c r="I102" t="s">
        <v>437</v>
      </c>
      <c r="J102" t="s">
        <v>3259</v>
      </c>
      <c r="K102" t="s">
        <v>41</v>
      </c>
      <c r="L102" t="s">
        <v>56</v>
      </c>
      <c r="M102" t="s">
        <v>3247</v>
      </c>
      <c r="N102" t="s">
        <v>3249</v>
      </c>
      <c r="O102" t="s">
        <v>128</v>
      </c>
      <c r="P102" t="s">
        <v>3248</v>
      </c>
      <c r="Q102" t="s">
        <v>44</v>
      </c>
      <c r="R102">
        <v>95470</v>
      </c>
      <c r="S102" t="s">
        <v>438</v>
      </c>
      <c r="T102" t="s">
        <v>38</v>
      </c>
      <c r="U102" t="s">
        <v>32</v>
      </c>
      <c r="V102" t="s">
        <v>49</v>
      </c>
      <c r="W102" t="s">
        <v>3250</v>
      </c>
      <c r="X102" t="s">
        <v>3248</v>
      </c>
      <c r="Y102" t="s">
        <v>60</v>
      </c>
      <c r="Z102" t="s">
        <v>130</v>
      </c>
      <c r="AA102" t="s">
        <v>40</v>
      </c>
      <c r="AB102" t="s">
        <v>3261</v>
      </c>
      <c r="AC102">
        <v>10</v>
      </c>
      <c r="AD102" t="s">
        <v>104</v>
      </c>
      <c r="AE102" t="s">
        <v>38</v>
      </c>
      <c r="AF102" t="s">
        <v>104</v>
      </c>
      <c r="AG102" s="1">
        <v>43337</v>
      </c>
    </row>
    <row r="103" spans="1:33" x14ac:dyDescent="0.3">
      <c r="A103">
        <v>27</v>
      </c>
      <c r="B103" t="s">
        <v>32</v>
      </c>
      <c r="C103" t="s">
        <v>61</v>
      </c>
      <c r="D103" t="s">
        <v>439</v>
      </c>
      <c r="E103" t="s">
        <v>35</v>
      </c>
      <c r="F103">
        <v>8</v>
      </c>
      <c r="G103" t="s">
        <v>3246</v>
      </c>
      <c r="H103" t="s">
        <v>37</v>
      </c>
      <c r="I103" t="s">
        <v>440</v>
      </c>
      <c r="J103" t="s">
        <v>3248</v>
      </c>
      <c r="K103" t="s">
        <v>55</v>
      </c>
      <c r="L103" t="s">
        <v>42</v>
      </c>
      <c r="M103" t="s">
        <v>3248</v>
      </c>
      <c r="N103" t="s">
        <v>3254</v>
      </c>
      <c r="O103" t="s">
        <v>107</v>
      </c>
      <c r="P103" t="s">
        <v>3259</v>
      </c>
      <c r="Q103" t="s">
        <v>57</v>
      </c>
      <c r="R103">
        <v>34450</v>
      </c>
      <c r="S103" t="s">
        <v>441</v>
      </c>
      <c r="T103" t="s">
        <v>38</v>
      </c>
      <c r="U103" t="s">
        <v>32</v>
      </c>
      <c r="V103" t="s">
        <v>147</v>
      </c>
      <c r="W103" t="s">
        <v>3250</v>
      </c>
      <c r="X103" t="s">
        <v>3248</v>
      </c>
      <c r="Y103" t="s">
        <v>60</v>
      </c>
      <c r="Z103" t="s">
        <v>90</v>
      </c>
      <c r="AA103" t="s">
        <v>71</v>
      </c>
      <c r="AB103" t="s">
        <v>3261</v>
      </c>
      <c r="AC103">
        <v>6</v>
      </c>
      <c r="AD103" t="s">
        <v>40</v>
      </c>
      <c r="AE103" t="s">
        <v>38</v>
      </c>
      <c r="AF103" t="s">
        <v>46</v>
      </c>
      <c r="AG103" s="1">
        <v>43893</v>
      </c>
    </row>
    <row r="104" spans="1:33" x14ac:dyDescent="0.3">
      <c r="A104">
        <v>34</v>
      </c>
      <c r="B104" t="s">
        <v>32</v>
      </c>
      <c r="C104" t="s">
        <v>61</v>
      </c>
      <c r="D104" t="s">
        <v>442</v>
      </c>
      <c r="E104" t="s">
        <v>35</v>
      </c>
      <c r="F104">
        <v>6</v>
      </c>
      <c r="G104" t="s">
        <v>3258</v>
      </c>
      <c r="H104" t="s">
        <v>175</v>
      </c>
      <c r="I104" t="s">
        <v>443</v>
      </c>
      <c r="J104" t="s">
        <v>3253</v>
      </c>
      <c r="K104" t="s">
        <v>55</v>
      </c>
      <c r="L104" t="s">
        <v>292</v>
      </c>
      <c r="M104" t="s">
        <v>3248</v>
      </c>
      <c r="N104" t="s">
        <v>3249</v>
      </c>
      <c r="O104" t="s">
        <v>107</v>
      </c>
      <c r="P104" t="s">
        <v>3248</v>
      </c>
      <c r="Q104" t="s">
        <v>57</v>
      </c>
      <c r="R104">
        <v>48090</v>
      </c>
      <c r="S104" t="s">
        <v>444</v>
      </c>
      <c r="T104" t="s">
        <v>38</v>
      </c>
      <c r="U104" t="s">
        <v>32</v>
      </c>
      <c r="V104" t="s">
        <v>76</v>
      </c>
      <c r="W104" t="s">
        <v>3250</v>
      </c>
      <c r="X104" t="s">
        <v>3248</v>
      </c>
      <c r="Y104" t="s">
        <v>60</v>
      </c>
      <c r="Z104" t="s">
        <v>153</v>
      </c>
      <c r="AA104" t="s">
        <v>36</v>
      </c>
      <c r="AB104" t="s">
        <v>3260</v>
      </c>
      <c r="AC104">
        <v>16</v>
      </c>
      <c r="AD104" t="s">
        <v>66</v>
      </c>
      <c r="AE104" t="s">
        <v>40</v>
      </c>
      <c r="AF104" t="s">
        <v>130</v>
      </c>
      <c r="AG104" s="1">
        <v>42663</v>
      </c>
    </row>
    <row r="105" spans="1:33" x14ac:dyDescent="0.3">
      <c r="A105">
        <v>45</v>
      </c>
      <c r="B105" t="s">
        <v>32</v>
      </c>
      <c r="C105" t="s">
        <v>61</v>
      </c>
      <c r="D105" t="s">
        <v>445</v>
      </c>
      <c r="E105" t="s">
        <v>35</v>
      </c>
      <c r="F105">
        <v>20</v>
      </c>
      <c r="G105" t="s">
        <v>3252</v>
      </c>
      <c r="H105" t="s">
        <v>37</v>
      </c>
      <c r="I105" t="s">
        <v>446</v>
      </c>
      <c r="J105" t="s">
        <v>3248</v>
      </c>
      <c r="K105" t="s">
        <v>41</v>
      </c>
      <c r="L105" t="s">
        <v>144</v>
      </c>
      <c r="M105" t="s">
        <v>3248</v>
      </c>
      <c r="N105" t="s">
        <v>3262</v>
      </c>
      <c r="O105" t="s">
        <v>100</v>
      </c>
      <c r="P105" t="s">
        <v>3259</v>
      </c>
      <c r="Q105" t="s">
        <v>44</v>
      </c>
      <c r="R105">
        <v>134960</v>
      </c>
      <c r="S105" t="s">
        <v>447</v>
      </c>
      <c r="T105" t="s">
        <v>60</v>
      </c>
      <c r="U105" t="s">
        <v>50</v>
      </c>
      <c r="V105" t="s">
        <v>76</v>
      </c>
      <c r="W105" t="s">
        <v>3250</v>
      </c>
      <c r="X105" t="s">
        <v>3247</v>
      </c>
      <c r="Y105" t="s">
        <v>60</v>
      </c>
      <c r="Z105" t="s">
        <v>106</v>
      </c>
      <c r="AA105" t="s">
        <v>40</v>
      </c>
      <c r="AB105" t="s">
        <v>3260</v>
      </c>
      <c r="AC105">
        <v>20</v>
      </c>
      <c r="AD105" t="s">
        <v>109</v>
      </c>
      <c r="AE105" t="s">
        <v>46</v>
      </c>
      <c r="AF105" t="s">
        <v>130</v>
      </c>
      <c r="AG105" s="1">
        <v>43266</v>
      </c>
    </row>
    <row r="106" spans="1:33" x14ac:dyDescent="0.3">
      <c r="A106">
        <v>28</v>
      </c>
      <c r="B106" t="s">
        <v>50</v>
      </c>
      <c r="C106" t="s">
        <v>51</v>
      </c>
      <c r="D106" t="s">
        <v>448</v>
      </c>
      <c r="E106" t="s">
        <v>78</v>
      </c>
      <c r="F106">
        <v>1</v>
      </c>
      <c r="G106" t="s">
        <v>3246</v>
      </c>
      <c r="H106" t="s">
        <v>121</v>
      </c>
      <c r="I106" t="s">
        <v>449</v>
      </c>
      <c r="J106" t="s">
        <v>3253</v>
      </c>
      <c r="K106" t="s">
        <v>41</v>
      </c>
      <c r="L106" t="s">
        <v>123</v>
      </c>
      <c r="M106" t="s">
        <v>3248</v>
      </c>
      <c r="N106" t="s">
        <v>3254</v>
      </c>
      <c r="O106" t="s">
        <v>81</v>
      </c>
      <c r="P106" t="s">
        <v>3248</v>
      </c>
      <c r="Q106" t="s">
        <v>44</v>
      </c>
      <c r="R106">
        <v>29090</v>
      </c>
      <c r="S106" t="s">
        <v>450</v>
      </c>
      <c r="T106" t="s">
        <v>36</v>
      </c>
      <c r="U106" t="s">
        <v>32</v>
      </c>
      <c r="V106" t="s">
        <v>102</v>
      </c>
      <c r="W106" t="s">
        <v>3250</v>
      </c>
      <c r="X106" t="s">
        <v>3259</v>
      </c>
      <c r="Y106" t="s">
        <v>38</v>
      </c>
      <c r="Z106" t="s">
        <v>71</v>
      </c>
      <c r="AA106" t="s">
        <v>36</v>
      </c>
      <c r="AB106" t="s">
        <v>3251</v>
      </c>
      <c r="AC106">
        <v>3</v>
      </c>
      <c r="AD106" t="s">
        <v>40</v>
      </c>
      <c r="AE106" t="s">
        <v>38</v>
      </c>
      <c r="AF106" t="s">
        <v>40</v>
      </c>
      <c r="AG106" s="1">
        <v>42598</v>
      </c>
    </row>
    <row r="107" spans="1:33" x14ac:dyDescent="0.3">
      <c r="A107">
        <v>36</v>
      </c>
      <c r="B107" t="s">
        <v>32</v>
      </c>
      <c r="C107" t="s">
        <v>61</v>
      </c>
      <c r="D107" t="s">
        <v>451</v>
      </c>
      <c r="E107" t="s">
        <v>78</v>
      </c>
      <c r="F107">
        <v>2</v>
      </c>
      <c r="G107" t="s">
        <v>3258</v>
      </c>
      <c r="H107" t="s">
        <v>53</v>
      </c>
      <c r="I107" t="s">
        <v>452</v>
      </c>
      <c r="J107" t="s">
        <v>3248</v>
      </c>
      <c r="K107" t="s">
        <v>55</v>
      </c>
      <c r="L107" t="s">
        <v>64</v>
      </c>
      <c r="M107" t="s">
        <v>3248</v>
      </c>
      <c r="N107" t="s">
        <v>3249</v>
      </c>
      <c r="O107" t="s">
        <v>81</v>
      </c>
      <c r="P107" t="s">
        <v>3259</v>
      </c>
      <c r="Q107" t="s">
        <v>57</v>
      </c>
      <c r="R107">
        <v>45020</v>
      </c>
      <c r="S107" t="s">
        <v>453</v>
      </c>
      <c r="T107" t="s">
        <v>36</v>
      </c>
      <c r="U107" t="s">
        <v>32</v>
      </c>
      <c r="V107" t="s">
        <v>102</v>
      </c>
      <c r="W107" t="s">
        <v>3250</v>
      </c>
      <c r="X107" t="s">
        <v>3248</v>
      </c>
      <c r="Y107" t="s">
        <v>60</v>
      </c>
      <c r="Z107" t="s">
        <v>49</v>
      </c>
      <c r="AA107" t="s">
        <v>40</v>
      </c>
      <c r="AB107" t="s">
        <v>3261</v>
      </c>
      <c r="AC107">
        <v>13</v>
      </c>
      <c r="AD107" t="s">
        <v>109</v>
      </c>
      <c r="AE107" t="s">
        <v>90</v>
      </c>
      <c r="AF107" t="s">
        <v>109</v>
      </c>
      <c r="AG107" s="1">
        <v>43682</v>
      </c>
    </row>
    <row r="108" spans="1:33" x14ac:dyDescent="0.3">
      <c r="A108">
        <v>28</v>
      </c>
      <c r="B108" t="s">
        <v>50</v>
      </c>
      <c r="C108" t="s">
        <v>61</v>
      </c>
      <c r="D108" t="s">
        <v>454</v>
      </c>
      <c r="E108" t="s">
        <v>35</v>
      </c>
      <c r="F108">
        <v>2</v>
      </c>
      <c r="G108" t="s">
        <v>3258</v>
      </c>
      <c r="H108" t="s">
        <v>53</v>
      </c>
      <c r="I108" t="s">
        <v>455</v>
      </c>
      <c r="J108" t="s">
        <v>3253</v>
      </c>
      <c r="K108" t="s">
        <v>41</v>
      </c>
      <c r="L108" t="s">
        <v>144</v>
      </c>
      <c r="M108" t="s">
        <v>3248</v>
      </c>
      <c r="N108" t="s">
        <v>3254</v>
      </c>
      <c r="O108" t="s">
        <v>43</v>
      </c>
      <c r="P108" t="s">
        <v>3248</v>
      </c>
      <c r="Q108" t="s">
        <v>57</v>
      </c>
      <c r="R108">
        <v>28265</v>
      </c>
      <c r="S108" t="s">
        <v>456</v>
      </c>
      <c r="T108" t="s">
        <v>40</v>
      </c>
      <c r="U108" t="s">
        <v>32</v>
      </c>
      <c r="V108" t="s">
        <v>147</v>
      </c>
      <c r="W108" t="s">
        <v>3250</v>
      </c>
      <c r="X108" t="s">
        <v>3248</v>
      </c>
      <c r="Y108" t="s">
        <v>60</v>
      </c>
      <c r="Z108" t="s">
        <v>71</v>
      </c>
      <c r="AA108" t="s">
        <v>71</v>
      </c>
      <c r="AB108" t="s">
        <v>3256</v>
      </c>
      <c r="AC108">
        <v>0</v>
      </c>
      <c r="AD108" t="s">
        <v>60</v>
      </c>
      <c r="AE108" t="s">
        <v>60</v>
      </c>
      <c r="AF108" t="s">
        <v>60</v>
      </c>
      <c r="AG108" s="1">
        <v>44149</v>
      </c>
    </row>
    <row r="109" spans="1:33" x14ac:dyDescent="0.3">
      <c r="A109">
        <v>35</v>
      </c>
      <c r="B109" t="s">
        <v>32</v>
      </c>
      <c r="C109" t="s">
        <v>61</v>
      </c>
      <c r="D109" t="s">
        <v>217</v>
      </c>
      <c r="E109" t="s">
        <v>78</v>
      </c>
      <c r="F109">
        <v>28</v>
      </c>
      <c r="G109" t="s">
        <v>3258</v>
      </c>
      <c r="H109" t="s">
        <v>53</v>
      </c>
      <c r="I109" t="s">
        <v>457</v>
      </c>
      <c r="J109" t="s">
        <v>3247</v>
      </c>
      <c r="K109" t="s">
        <v>55</v>
      </c>
      <c r="L109" t="s">
        <v>127</v>
      </c>
      <c r="M109" t="s">
        <v>3247</v>
      </c>
      <c r="N109" t="s">
        <v>3254</v>
      </c>
      <c r="O109" t="s">
        <v>81</v>
      </c>
      <c r="P109" t="s">
        <v>3248</v>
      </c>
      <c r="Q109" t="s">
        <v>44</v>
      </c>
      <c r="R109">
        <v>24300</v>
      </c>
      <c r="S109" t="s">
        <v>458</v>
      </c>
      <c r="T109" t="s">
        <v>60</v>
      </c>
      <c r="U109" t="s">
        <v>32</v>
      </c>
      <c r="V109" t="s">
        <v>194</v>
      </c>
      <c r="W109" t="s">
        <v>3255</v>
      </c>
      <c r="X109" t="s">
        <v>3253</v>
      </c>
      <c r="Y109" t="s">
        <v>40</v>
      </c>
      <c r="Z109" t="s">
        <v>90</v>
      </c>
      <c r="AA109" t="s">
        <v>71</v>
      </c>
      <c r="AB109" t="s">
        <v>3260</v>
      </c>
      <c r="AC109">
        <v>5</v>
      </c>
      <c r="AD109" t="s">
        <v>36</v>
      </c>
      <c r="AE109" t="s">
        <v>46</v>
      </c>
      <c r="AF109" t="s">
        <v>40</v>
      </c>
      <c r="AG109" s="1">
        <v>42572</v>
      </c>
    </row>
    <row r="110" spans="1:33" x14ac:dyDescent="0.3">
      <c r="A110">
        <v>28</v>
      </c>
      <c r="B110" t="s">
        <v>32</v>
      </c>
      <c r="C110" t="s">
        <v>33</v>
      </c>
      <c r="D110" t="s">
        <v>459</v>
      </c>
      <c r="E110" t="s">
        <v>35</v>
      </c>
      <c r="F110">
        <v>1</v>
      </c>
      <c r="G110" t="s">
        <v>3246</v>
      </c>
      <c r="H110" t="s">
        <v>53</v>
      </c>
      <c r="I110" t="s">
        <v>460</v>
      </c>
      <c r="J110" t="s">
        <v>3248</v>
      </c>
      <c r="K110" t="s">
        <v>55</v>
      </c>
      <c r="L110" t="s">
        <v>288</v>
      </c>
      <c r="M110" t="s">
        <v>3253</v>
      </c>
      <c r="N110" t="s">
        <v>3249</v>
      </c>
      <c r="O110" t="s">
        <v>43</v>
      </c>
      <c r="P110" t="s">
        <v>3259</v>
      </c>
      <c r="Q110" t="s">
        <v>44</v>
      </c>
      <c r="R110">
        <v>66740</v>
      </c>
      <c r="S110" t="s">
        <v>461</v>
      </c>
      <c r="T110" t="s">
        <v>60</v>
      </c>
      <c r="U110" t="s">
        <v>32</v>
      </c>
      <c r="V110" t="s">
        <v>147</v>
      </c>
      <c r="W110" t="s">
        <v>3250</v>
      </c>
      <c r="X110" t="s">
        <v>3253</v>
      </c>
      <c r="Y110" t="s">
        <v>36</v>
      </c>
      <c r="Z110" t="s">
        <v>130</v>
      </c>
      <c r="AA110" t="s">
        <v>90</v>
      </c>
      <c r="AB110" t="s">
        <v>3260</v>
      </c>
      <c r="AC110">
        <v>9</v>
      </c>
      <c r="AD110" t="s">
        <v>115</v>
      </c>
      <c r="AE110" t="s">
        <v>109</v>
      </c>
      <c r="AF110" t="s">
        <v>71</v>
      </c>
      <c r="AG110" s="1">
        <v>43096</v>
      </c>
    </row>
    <row r="111" spans="1:33" x14ac:dyDescent="0.3">
      <c r="A111">
        <v>47</v>
      </c>
      <c r="B111" t="s">
        <v>32</v>
      </c>
      <c r="C111" t="s">
        <v>51</v>
      </c>
      <c r="D111" t="s">
        <v>462</v>
      </c>
      <c r="E111" t="s">
        <v>35</v>
      </c>
      <c r="F111">
        <v>16</v>
      </c>
      <c r="G111" t="s">
        <v>3258</v>
      </c>
      <c r="H111" t="s">
        <v>37</v>
      </c>
      <c r="I111" t="s">
        <v>463</v>
      </c>
      <c r="J111" t="s">
        <v>3248</v>
      </c>
      <c r="K111" t="s">
        <v>41</v>
      </c>
      <c r="L111" t="s">
        <v>192</v>
      </c>
      <c r="M111" t="s">
        <v>3259</v>
      </c>
      <c r="N111" t="s">
        <v>3249</v>
      </c>
      <c r="O111" t="s">
        <v>128</v>
      </c>
      <c r="P111" t="s">
        <v>3248</v>
      </c>
      <c r="Q111" t="s">
        <v>69</v>
      </c>
      <c r="R111">
        <v>50670</v>
      </c>
      <c r="S111" t="s">
        <v>464</v>
      </c>
      <c r="T111" t="s">
        <v>38</v>
      </c>
      <c r="U111" t="s">
        <v>50</v>
      </c>
      <c r="V111" t="s">
        <v>114</v>
      </c>
      <c r="W111" t="s">
        <v>3250</v>
      </c>
      <c r="X111" t="s">
        <v>3248</v>
      </c>
      <c r="Y111" t="s">
        <v>60</v>
      </c>
      <c r="Z111" t="s">
        <v>59</v>
      </c>
      <c r="AA111" t="s">
        <v>36</v>
      </c>
      <c r="AB111" t="s">
        <v>3251</v>
      </c>
      <c r="AC111">
        <v>19</v>
      </c>
      <c r="AD111" t="s">
        <v>130</v>
      </c>
      <c r="AE111" t="s">
        <v>40</v>
      </c>
      <c r="AF111" t="s">
        <v>109</v>
      </c>
      <c r="AG111" s="1">
        <v>43822</v>
      </c>
    </row>
    <row r="112" spans="1:33" x14ac:dyDescent="0.3">
      <c r="A112">
        <v>36</v>
      </c>
      <c r="B112" t="s">
        <v>32</v>
      </c>
      <c r="C112" t="s">
        <v>61</v>
      </c>
      <c r="D112" t="s">
        <v>465</v>
      </c>
      <c r="E112" t="s">
        <v>35</v>
      </c>
      <c r="F112">
        <v>3</v>
      </c>
      <c r="G112" t="s">
        <v>3246</v>
      </c>
      <c r="H112" t="s">
        <v>37</v>
      </c>
      <c r="I112" t="s">
        <v>466</v>
      </c>
      <c r="J112" t="s">
        <v>3259</v>
      </c>
      <c r="K112" t="s">
        <v>55</v>
      </c>
      <c r="L112" t="s">
        <v>467</v>
      </c>
      <c r="M112" t="s">
        <v>3248</v>
      </c>
      <c r="N112" t="s">
        <v>3263</v>
      </c>
      <c r="O112" t="s">
        <v>128</v>
      </c>
      <c r="P112" t="s">
        <v>3247</v>
      </c>
      <c r="Q112" t="s">
        <v>69</v>
      </c>
      <c r="R112">
        <v>76550</v>
      </c>
      <c r="S112" t="s">
        <v>468</v>
      </c>
      <c r="T112" t="s">
        <v>60</v>
      </c>
      <c r="U112" t="s">
        <v>32</v>
      </c>
      <c r="V112" t="s">
        <v>49</v>
      </c>
      <c r="W112" t="s">
        <v>3250</v>
      </c>
      <c r="X112" t="s">
        <v>3247</v>
      </c>
      <c r="Y112" t="s">
        <v>36</v>
      </c>
      <c r="Z112" t="s">
        <v>130</v>
      </c>
      <c r="AA112" t="s">
        <v>36</v>
      </c>
      <c r="AB112" t="s">
        <v>3261</v>
      </c>
      <c r="AC112">
        <v>9</v>
      </c>
      <c r="AD112" t="s">
        <v>109</v>
      </c>
      <c r="AE112" t="s">
        <v>38</v>
      </c>
      <c r="AF112" t="s">
        <v>109</v>
      </c>
      <c r="AG112" s="1">
        <v>44718</v>
      </c>
    </row>
    <row r="113" spans="1:33" x14ac:dyDescent="0.3">
      <c r="A113">
        <v>35</v>
      </c>
      <c r="B113" t="s">
        <v>50</v>
      </c>
      <c r="C113" t="s">
        <v>61</v>
      </c>
      <c r="D113" t="s">
        <v>469</v>
      </c>
      <c r="E113" t="s">
        <v>35</v>
      </c>
      <c r="F113">
        <v>14</v>
      </c>
      <c r="G113" t="s">
        <v>3258</v>
      </c>
      <c r="H113" t="s">
        <v>175</v>
      </c>
      <c r="I113" t="s">
        <v>317</v>
      </c>
      <c r="J113" t="s">
        <v>3248</v>
      </c>
      <c r="K113" t="s">
        <v>41</v>
      </c>
      <c r="L113" t="s">
        <v>470</v>
      </c>
      <c r="M113" t="s">
        <v>3247</v>
      </c>
      <c r="N113" t="s">
        <v>3254</v>
      </c>
      <c r="O113" t="s">
        <v>43</v>
      </c>
      <c r="P113" t="s">
        <v>3247</v>
      </c>
      <c r="Q113" t="s">
        <v>69</v>
      </c>
      <c r="R113">
        <v>37430</v>
      </c>
      <c r="S113" t="s">
        <v>471</v>
      </c>
      <c r="T113" t="s">
        <v>38</v>
      </c>
      <c r="U113" t="s">
        <v>50</v>
      </c>
      <c r="V113" t="s">
        <v>142</v>
      </c>
      <c r="W113" t="s">
        <v>3255</v>
      </c>
      <c r="X113" t="s">
        <v>3259</v>
      </c>
      <c r="Y113" t="s">
        <v>38</v>
      </c>
      <c r="Z113" t="s">
        <v>71</v>
      </c>
      <c r="AA113" t="s">
        <v>40</v>
      </c>
      <c r="AB113" t="s">
        <v>3256</v>
      </c>
      <c r="AC113">
        <v>4</v>
      </c>
      <c r="AD113" t="s">
        <v>40</v>
      </c>
      <c r="AE113" t="s">
        <v>60</v>
      </c>
      <c r="AF113" t="s">
        <v>40</v>
      </c>
      <c r="AG113" s="1">
        <v>43138</v>
      </c>
    </row>
    <row r="114" spans="1:33" x14ac:dyDescent="0.3">
      <c r="A114">
        <v>35</v>
      </c>
      <c r="B114" t="s">
        <v>32</v>
      </c>
      <c r="C114" t="s">
        <v>51</v>
      </c>
      <c r="D114" t="s">
        <v>472</v>
      </c>
      <c r="E114" t="s">
        <v>35</v>
      </c>
      <c r="F114">
        <v>18</v>
      </c>
      <c r="G114" t="s">
        <v>3258</v>
      </c>
      <c r="H114" t="s">
        <v>53</v>
      </c>
      <c r="I114" t="s">
        <v>473</v>
      </c>
      <c r="J114" t="s">
        <v>3248</v>
      </c>
      <c r="K114" t="s">
        <v>41</v>
      </c>
      <c r="L114" t="s">
        <v>48</v>
      </c>
      <c r="M114" t="s">
        <v>3248</v>
      </c>
      <c r="N114" t="s">
        <v>3249</v>
      </c>
      <c r="O114" t="s">
        <v>100</v>
      </c>
      <c r="P114" t="s">
        <v>3248</v>
      </c>
      <c r="Q114" t="s">
        <v>44</v>
      </c>
      <c r="R114">
        <v>56890</v>
      </c>
      <c r="S114" t="s">
        <v>474</v>
      </c>
      <c r="T114" t="s">
        <v>38</v>
      </c>
      <c r="U114" t="s">
        <v>50</v>
      </c>
      <c r="V114" t="s">
        <v>76</v>
      </c>
      <c r="W114" t="s">
        <v>3250</v>
      </c>
      <c r="X114" t="s">
        <v>3259</v>
      </c>
      <c r="Y114" t="s">
        <v>40</v>
      </c>
      <c r="Z114" t="s">
        <v>130</v>
      </c>
      <c r="AA114" t="s">
        <v>40</v>
      </c>
      <c r="AB114" t="s">
        <v>3251</v>
      </c>
      <c r="AC114">
        <v>10</v>
      </c>
      <c r="AD114" t="s">
        <v>40</v>
      </c>
      <c r="AE114" t="s">
        <v>60</v>
      </c>
      <c r="AF114" t="s">
        <v>40</v>
      </c>
      <c r="AG114" s="1">
        <v>43055</v>
      </c>
    </row>
    <row r="115" spans="1:33" x14ac:dyDescent="0.3">
      <c r="A115">
        <v>54</v>
      </c>
      <c r="B115" t="s">
        <v>32</v>
      </c>
      <c r="C115" t="s">
        <v>61</v>
      </c>
      <c r="D115" t="s">
        <v>475</v>
      </c>
      <c r="E115" t="s">
        <v>35</v>
      </c>
      <c r="F115">
        <v>3</v>
      </c>
      <c r="G115" t="s">
        <v>3246</v>
      </c>
      <c r="H115" t="s">
        <v>53</v>
      </c>
      <c r="I115" t="s">
        <v>476</v>
      </c>
      <c r="J115" t="s">
        <v>3259</v>
      </c>
      <c r="K115" t="s">
        <v>41</v>
      </c>
      <c r="L115" t="s">
        <v>332</v>
      </c>
      <c r="M115" t="s">
        <v>3248</v>
      </c>
      <c r="N115" t="s">
        <v>3262</v>
      </c>
      <c r="O115" t="s">
        <v>151</v>
      </c>
      <c r="P115" t="s">
        <v>3259</v>
      </c>
      <c r="Q115" t="s">
        <v>44</v>
      </c>
      <c r="R115">
        <v>177790</v>
      </c>
      <c r="S115" t="s">
        <v>477</v>
      </c>
      <c r="T115" t="s">
        <v>36</v>
      </c>
      <c r="U115" t="s">
        <v>32</v>
      </c>
      <c r="V115" t="s">
        <v>76</v>
      </c>
      <c r="W115" t="s">
        <v>3250</v>
      </c>
      <c r="X115" t="s">
        <v>3253</v>
      </c>
      <c r="Y115" t="s">
        <v>60</v>
      </c>
      <c r="Z115" t="s">
        <v>413</v>
      </c>
      <c r="AA115" t="s">
        <v>40</v>
      </c>
      <c r="AB115" t="s">
        <v>3260</v>
      </c>
      <c r="AC115">
        <v>10</v>
      </c>
      <c r="AD115" t="s">
        <v>104</v>
      </c>
      <c r="AE115" t="s">
        <v>60</v>
      </c>
      <c r="AF115" t="s">
        <v>104</v>
      </c>
      <c r="AG115" s="1">
        <v>43377</v>
      </c>
    </row>
    <row r="116" spans="1:33" x14ac:dyDescent="0.3">
      <c r="A116">
        <v>46</v>
      </c>
      <c r="B116" t="s">
        <v>32</v>
      </c>
      <c r="C116" t="s">
        <v>61</v>
      </c>
      <c r="D116" t="s">
        <v>478</v>
      </c>
      <c r="E116" t="s">
        <v>78</v>
      </c>
      <c r="F116">
        <v>2</v>
      </c>
      <c r="G116" t="s">
        <v>3246</v>
      </c>
      <c r="H116" t="s">
        <v>121</v>
      </c>
      <c r="I116" t="s">
        <v>479</v>
      </c>
      <c r="J116" t="s">
        <v>3248</v>
      </c>
      <c r="K116" t="s">
        <v>55</v>
      </c>
      <c r="L116" t="s">
        <v>296</v>
      </c>
      <c r="M116" t="s">
        <v>3253</v>
      </c>
      <c r="N116" t="s">
        <v>3262</v>
      </c>
      <c r="O116" t="s">
        <v>87</v>
      </c>
      <c r="P116" t="s">
        <v>3247</v>
      </c>
      <c r="Q116" t="s">
        <v>44</v>
      </c>
      <c r="R116">
        <v>168720</v>
      </c>
      <c r="S116" t="s">
        <v>480</v>
      </c>
      <c r="T116" t="s">
        <v>36</v>
      </c>
      <c r="U116" t="s">
        <v>50</v>
      </c>
      <c r="V116" t="s">
        <v>47</v>
      </c>
      <c r="W116" t="s">
        <v>3250</v>
      </c>
      <c r="X116" t="s">
        <v>3247</v>
      </c>
      <c r="Y116" t="s">
        <v>38</v>
      </c>
      <c r="Z116" t="s">
        <v>202</v>
      </c>
      <c r="AA116" t="s">
        <v>40</v>
      </c>
      <c r="AB116" t="s">
        <v>3261</v>
      </c>
      <c r="AC116">
        <v>7</v>
      </c>
      <c r="AD116" t="s">
        <v>109</v>
      </c>
      <c r="AE116" t="s">
        <v>109</v>
      </c>
      <c r="AF116" t="s">
        <v>109</v>
      </c>
      <c r="AG116" s="1">
        <v>44589</v>
      </c>
    </row>
    <row r="117" spans="1:33" x14ac:dyDescent="0.3">
      <c r="A117">
        <v>27</v>
      </c>
      <c r="B117" t="s">
        <v>32</v>
      </c>
      <c r="C117" t="s">
        <v>61</v>
      </c>
      <c r="D117" t="s">
        <v>481</v>
      </c>
      <c r="E117" t="s">
        <v>35</v>
      </c>
      <c r="F117">
        <v>2</v>
      </c>
      <c r="G117" t="s">
        <v>3258</v>
      </c>
      <c r="H117" t="s">
        <v>121</v>
      </c>
      <c r="I117" t="s">
        <v>482</v>
      </c>
      <c r="J117" t="s">
        <v>3247</v>
      </c>
      <c r="K117" t="s">
        <v>41</v>
      </c>
      <c r="L117" t="s">
        <v>292</v>
      </c>
      <c r="M117" t="s">
        <v>3248</v>
      </c>
      <c r="N117" t="s">
        <v>3254</v>
      </c>
      <c r="O117" t="s">
        <v>107</v>
      </c>
      <c r="P117" t="s">
        <v>3247</v>
      </c>
      <c r="Q117" t="s">
        <v>44</v>
      </c>
      <c r="R117">
        <v>22260</v>
      </c>
      <c r="S117" t="s">
        <v>483</v>
      </c>
      <c r="T117" t="s">
        <v>38</v>
      </c>
      <c r="U117" t="s">
        <v>32</v>
      </c>
      <c r="V117" t="s">
        <v>147</v>
      </c>
      <c r="W117" t="s">
        <v>3250</v>
      </c>
      <c r="X117" t="s">
        <v>3248</v>
      </c>
      <c r="Y117" t="s">
        <v>38</v>
      </c>
      <c r="Z117" t="s">
        <v>90</v>
      </c>
      <c r="AA117" t="s">
        <v>36</v>
      </c>
      <c r="AB117" t="s">
        <v>3261</v>
      </c>
      <c r="AC117">
        <v>5</v>
      </c>
      <c r="AD117" t="s">
        <v>36</v>
      </c>
      <c r="AE117" t="s">
        <v>38</v>
      </c>
      <c r="AF117" t="s">
        <v>40</v>
      </c>
      <c r="AG117" s="1">
        <v>44013</v>
      </c>
    </row>
    <row r="118" spans="1:33" x14ac:dyDescent="0.3">
      <c r="A118">
        <v>34</v>
      </c>
      <c r="B118" t="s">
        <v>32</v>
      </c>
      <c r="C118" t="s">
        <v>61</v>
      </c>
      <c r="D118" t="s">
        <v>484</v>
      </c>
      <c r="E118" t="s">
        <v>35</v>
      </c>
      <c r="F118">
        <v>19</v>
      </c>
      <c r="G118" t="s">
        <v>3246</v>
      </c>
      <c r="H118" t="s">
        <v>53</v>
      </c>
      <c r="I118" t="s">
        <v>485</v>
      </c>
      <c r="J118" t="s">
        <v>3247</v>
      </c>
      <c r="K118" t="s">
        <v>55</v>
      </c>
      <c r="L118" t="s">
        <v>93</v>
      </c>
      <c r="M118" t="s">
        <v>3247</v>
      </c>
      <c r="N118" t="s">
        <v>3254</v>
      </c>
      <c r="O118" t="s">
        <v>107</v>
      </c>
      <c r="P118" t="s">
        <v>3259</v>
      </c>
      <c r="Q118" t="s">
        <v>44</v>
      </c>
      <c r="R118">
        <v>29290</v>
      </c>
      <c r="S118" t="s">
        <v>486</v>
      </c>
      <c r="T118" t="s">
        <v>38</v>
      </c>
      <c r="U118" t="s">
        <v>32</v>
      </c>
      <c r="V118" t="s">
        <v>47</v>
      </c>
      <c r="W118" t="s">
        <v>3250</v>
      </c>
      <c r="X118" t="s">
        <v>3247</v>
      </c>
      <c r="Y118" t="s">
        <v>60</v>
      </c>
      <c r="Z118" t="s">
        <v>130</v>
      </c>
      <c r="AA118" t="s">
        <v>36</v>
      </c>
      <c r="AB118" t="s">
        <v>3260</v>
      </c>
      <c r="AC118">
        <v>10</v>
      </c>
      <c r="AD118" t="s">
        <v>104</v>
      </c>
      <c r="AE118" t="s">
        <v>115</v>
      </c>
      <c r="AF118" t="s">
        <v>109</v>
      </c>
      <c r="AG118" s="1">
        <v>44986</v>
      </c>
    </row>
    <row r="119" spans="1:33" x14ac:dyDescent="0.3">
      <c r="A119">
        <v>36</v>
      </c>
      <c r="B119" t="s">
        <v>50</v>
      </c>
      <c r="C119" t="s">
        <v>61</v>
      </c>
      <c r="D119" t="s">
        <v>487</v>
      </c>
      <c r="E119" t="s">
        <v>35</v>
      </c>
      <c r="F119">
        <v>15</v>
      </c>
      <c r="G119" t="s">
        <v>3246</v>
      </c>
      <c r="H119" t="s">
        <v>175</v>
      </c>
      <c r="I119" t="s">
        <v>488</v>
      </c>
      <c r="J119" t="s">
        <v>3253</v>
      </c>
      <c r="K119" t="s">
        <v>41</v>
      </c>
      <c r="L119" t="s">
        <v>345</v>
      </c>
      <c r="M119" t="s">
        <v>3248</v>
      </c>
      <c r="N119" t="s">
        <v>3249</v>
      </c>
      <c r="O119" t="s">
        <v>43</v>
      </c>
      <c r="P119" t="s">
        <v>3248</v>
      </c>
      <c r="Q119" t="s">
        <v>69</v>
      </c>
      <c r="R119">
        <v>48340</v>
      </c>
      <c r="S119" t="s">
        <v>489</v>
      </c>
      <c r="T119" t="s">
        <v>109</v>
      </c>
      <c r="U119" t="s">
        <v>32</v>
      </c>
      <c r="V119" t="s">
        <v>76</v>
      </c>
      <c r="W119" t="s">
        <v>3250</v>
      </c>
      <c r="X119" t="s">
        <v>3247</v>
      </c>
      <c r="Y119" t="s">
        <v>38</v>
      </c>
      <c r="Z119" t="s">
        <v>104</v>
      </c>
      <c r="AA119" t="s">
        <v>36</v>
      </c>
      <c r="AB119" t="s">
        <v>3261</v>
      </c>
      <c r="AC119">
        <v>1</v>
      </c>
      <c r="AD119" t="s">
        <v>60</v>
      </c>
      <c r="AE119" t="s">
        <v>60</v>
      </c>
      <c r="AF119" t="s">
        <v>60</v>
      </c>
      <c r="AG119" s="1">
        <v>42467</v>
      </c>
    </row>
    <row r="120" spans="1:33" x14ac:dyDescent="0.3">
      <c r="A120">
        <v>45</v>
      </c>
      <c r="B120" t="s">
        <v>32</v>
      </c>
      <c r="C120" t="s">
        <v>33</v>
      </c>
      <c r="D120" t="s">
        <v>376</v>
      </c>
      <c r="E120" t="s">
        <v>78</v>
      </c>
      <c r="F120">
        <v>9</v>
      </c>
      <c r="G120" t="s">
        <v>3258</v>
      </c>
      <c r="H120" t="s">
        <v>53</v>
      </c>
      <c r="I120" t="s">
        <v>490</v>
      </c>
      <c r="J120" t="s">
        <v>3247</v>
      </c>
      <c r="K120" t="s">
        <v>55</v>
      </c>
      <c r="L120" t="s">
        <v>325</v>
      </c>
      <c r="M120" t="s">
        <v>3247</v>
      </c>
      <c r="N120" t="s">
        <v>3249</v>
      </c>
      <c r="O120" t="s">
        <v>157</v>
      </c>
      <c r="P120" t="s">
        <v>3248</v>
      </c>
      <c r="Q120" t="s">
        <v>44</v>
      </c>
      <c r="R120">
        <v>55930</v>
      </c>
      <c r="S120" t="s">
        <v>491</v>
      </c>
      <c r="T120" t="s">
        <v>38</v>
      </c>
      <c r="U120" t="s">
        <v>32</v>
      </c>
      <c r="V120" t="s">
        <v>66</v>
      </c>
      <c r="W120" t="s">
        <v>3250</v>
      </c>
      <c r="X120" t="s">
        <v>3259</v>
      </c>
      <c r="Y120" t="s">
        <v>38</v>
      </c>
      <c r="Z120" t="s">
        <v>102</v>
      </c>
      <c r="AA120" t="s">
        <v>40</v>
      </c>
      <c r="AB120" t="s">
        <v>3260</v>
      </c>
      <c r="AC120">
        <v>15</v>
      </c>
      <c r="AD120" t="s">
        <v>130</v>
      </c>
      <c r="AE120" t="s">
        <v>46</v>
      </c>
      <c r="AF120" t="s">
        <v>47</v>
      </c>
      <c r="AG120" s="1">
        <v>44565</v>
      </c>
    </row>
    <row r="121" spans="1:33" x14ac:dyDescent="0.3">
      <c r="A121">
        <v>35</v>
      </c>
      <c r="B121" t="s">
        <v>32</v>
      </c>
      <c r="C121" t="s">
        <v>61</v>
      </c>
      <c r="D121" t="s">
        <v>492</v>
      </c>
      <c r="E121" t="s">
        <v>35</v>
      </c>
      <c r="F121">
        <v>1</v>
      </c>
      <c r="G121" t="s">
        <v>3258</v>
      </c>
      <c r="H121" t="s">
        <v>53</v>
      </c>
      <c r="I121" t="s">
        <v>493</v>
      </c>
      <c r="J121" t="s">
        <v>3248</v>
      </c>
      <c r="K121" t="s">
        <v>55</v>
      </c>
      <c r="L121" t="s">
        <v>74</v>
      </c>
      <c r="M121" t="s">
        <v>3253</v>
      </c>
      <c r="N121" t="s">
        <v>3254</v>
      </c>
      <c r="O121" t="s">
        <v>107</v>
      </c>
      <c r="P121" t="s">
        <v>3259</v>
      </c>
      <c r="Q121" t="s">
        <v>44</v>
      </c>
      <c r="R121">
        <v>29770</v>
      </c>
      <c r="S121" t="s">
        <v>494</v>
      </c>
      <c r="T121" t="s">
        <v>38</v>
      </c>
      <c r="U121" t="s">
        <v>32</v>
      </c>
      <c r="V121" t="s">
        <v>47</v>
      </c>
      <c r="W121" t="s">
        <v>3250</v>
      </c>
      <c r="X121" t="s">
        <v>3259</v>
      </c>
      <c r="Y121" t="s">
        <v>38</v>
      </c>
      <c r="Z121" t="s">
        <v>46</v>
      </c>
      <c r="AA121" t="s">
        <v>71</v>
      </c>
      <c r="AB121" t="s">
        <v>3260</v>
      </c>
      <c r="AC121">
        <v>5</v>
      </c>
      <c r="AD121" t="s">
        <v>36</v>
      </c>
      <c r="AE121" t="s">
        <v>38</v>
      </c>
      <c r="AF121" t="s">
        <v>38</v>
      </c>
      <c r="AG121" s="1">
        <v>42647</v>
      </c>
    </row>
    <row r="122" spans="1:33" x14ac:dyDescent="0.3">
      <c r="A122">
        <v>49</v>
      </c>
      <c r="B122" t="s">
        <v>32</v>
      </c>
      <c r="C122" t="s">
        <v>51</v>
      </c>
      <c r="D122" t="s">
        <v>495</v>
      </c>
      <c r="E122" t="s">
        <v>35</v>
      </c>
      <c r="F122">
        <v>2</v>
      </c>
      <c r="G122" t="s">
        <v>3257</v>
      </c>
      <c r="H122" t="s">
        <v>53</v>
      </c>
      <c r="I122" t="s">
        <v>496</v>
      </c>
      <c r="J122" t="s">
        <v>3247</v>
      </c>
      <c r="K122" t="s">
        <v>41</v>
      </c>
      <c r="L122" t="s">
        <v>254</v>
      </c>
      <c r="M122" t="s">
        <v>3248</v>
      </c>
      <c r="N122" t="s">
        <v>3265</v>
      </c>
      <c r="O122" t="s">
        <v>151</v>
      </c>
      <c r="P122" t="s">
        <v>3259</v>
      </c>
      <c r="Q122" t="s">
        <v>44</v>
      </c>
      <c r="R122">
        <v>191610</v>
      </c>
      <c r="S122" t="s">
        <v>497</v>
      </c>
      <c r="T122" t="s">
        <v>36</v>
      </c>
      <c r="U122" t="s">
        <v>32</v>
      </c>
      <c r="V122" t="s">
        <v>102</v>
      </c>
      <c r="W122" t="s">
        <v>3250</v>
      </c>
      <c r="X122" t="s">
        <v>3259</v>
      </c>
      <c r="Y122" t="s">
        <v>60</v>
      </c>
      <c r="Z122" t="s">
        <v>202</v>
      </c>
      <c r="AA122" t="s">
        <v>36</v>
      </c>
      <c r="AB122" t="s">
        <v>3260</v>
      </c>
      <c r="AC122">
        <v>5</v>
      </c>
      <c r="AD122" t="s">
        <v>46</v>
      </c>
      <c r="AE122" t="s">
        <v>46</v>
      </c>
      <c r="AF122" t="s">
        <v>36</v>
      </c>
      <c r="AG122" s="1">
        <v>44604</v>
      </c>
    </row>
    <row r="123" spans="1:33" x14ac:dyDescent="0.3">
      <c r="A123">
        <v>38</v>
      </c>
      <c r="B123" t="s">
        <v>32</v>
      </c>
      <c r="C123" t="s">
        <v>61</v>
      </c>
      <c r="D123" t="s">
        <v>498</v>
      </c>
      <c r="E123" t="s">
        <v>78</v>
      </c>
      <c r="F123">
        <v>2</v>
      </c>
      <c r="G123" t="s">
        <v>3252</v>
      </c>
      <c r="H123" t="s">
        <v>84</v>
      </c>
      <c r="I123" t="s">
        <v>499</v>
      </c>
      <c r="J123" t="s">
        <v>3259</v>
      </c>
      <c r="K123" t="s">
        <v>41</v>
      </c>
      <c r="L123" t="s">
        <v>182</v>
      </c>
      <c r="M123" t="s">
        <v>3248</v>
      </c>
      <c r="N123" t="s">
        <v>3263</v>
      </c>
      <c r="O123" t="s">
        <v>157</v>
      </c>
      <c r="P123" t="s">
        <v>3247</v>
      </c>
      <c r="Q123" t="s">
        <v>57</v>
      </c>
      <c r="R123">
        <v>73510</v>
      </c>
      <c r="S123" t="s">
        <v>500</v>
      </c>
      <c r="T123" t="s">
        <v>109</v>
      </c>
      <c r="U123" t="s">
        <v>32</v>
      </c>
      <c r="V123" t="s">
        <v>153</v>
      </c>
      <c r="W123" t="s">
        <v>3250</v>
      </c>
      <c r="X123" t="s">
        <v>3248</v>
      </c>
      <c r="Y123" t="s">
        <v>60</v>
      </c>
      <c r="Z123" t="s">
        <v>130</v>
      </c>
      <c r="AA123" t="s">
        <v>40</v>
      </c>
      <c r="AB123" t="s">
        <v>3260</v>
      </c>
      <c r="AC123">
        <v>1</v>
      </c>
      <c r="AD123" t="s">
        <v>60</v>
      </c>
      <c r="AE123" t="s">
        <v>60</v>
      </c>
      <c r="AF123" t="s">
        <v>60</v>
      </c>
      <c r="AG123" s="1">
        <v>42775</v>
      </c>
    </row>
    <row r="124" spans="1:33" x14ac:dyDescent="0.3">
      <c r="A124">
        <v>47</v>
      </c>
      <c r="B124" t="s">
        <v>32</v>
      </c>
      <c r="C124" t="s">
        <v>61</v>
      </c>
      <c r="D124" t="s">
        <v>501</v>
      </c>
      <c r="E124" t="s">
        <v>35</v>
      </c>
      <c r="F124">
        <v>2</v>
      </c>
      <c r="G124" t="s">
        <v>3252</v>
      </c>
      <c r="H124" t="s">
        <v>175</v>
      </c>
      <c r="I124" t="s">
        <v>502</v>
      </c>
      <c r="J124" t="s">
        <v>3248</v>
      </c>
      <c r="K124" t="s">
        <v>55</v>
      </c>
      <c r="L124" t="s">
        <v>221</v>
      </c>
      <c r="M124" t="s">
        <v>3248</v>
      </c>
      <c r="N124" t="s">
        <v>3262</v>
      </c>
      <c r="O124" t="s">
        <v>87</v>
      </c>
      <c r="P124" t="s">
        <v>3259</v>
      </c>
      <c r="Q124" t="s">
        <v>44</v>
      </c>
      <c r="R124">
        <v>167520</v>
      </c>
      <c r="S124" t="s">
        <v>503</v>
      </c>
      <c r="T124" t="s">
        <v>38</v>
      </c>
      <c r="U124" t="s">
        <v>50</v>
      </c>
      <c r="V124" t="s">
        <v>147</v>
      </c>
      <c r="W124" t="s">
        <v>3250</v>
      </c>
      <c r="X124" t="s">
        <v>3248</v>
      </c>
      <c r="Y124" t="s">
        <v>38</v>
      </c>
      <c r="Z124" t="s">
        <v>504</v>
      </c>
      <c r="AA124" t="s">
        <v>36</v>
      </c>
      <c r="AB124" t="s">
        <v>3261</v>
      </c>
      <c r="AC124">
        <v>26</v>
      </c>
      <c r="AD124" t="s">
        <v>76</v>
      </c>
      <c r="AE124" t="s">
        <v>36</v>
      </c>
      <c r="AF124" t="s">
        <v>60</v>
      </c>
      <c r="AG124" s="1">
        <v>43903</v>
      </c>
    </row>
    <row r="125" spans="1:33" x14ac:dyDescent="0.3">
      <c r="A125">
        <v>31</v>
      </c>
      <c r="B125" t="s">
        <v>32</v>
      </c>
      <c r="C125" t="s">
        <v>61</v>
      </c>
      <c r="D125" t="s">
        <v>505</v>
      </c>
      <c r="E125" t="s">
        <v>35</v>
      </c>
      <c r="F125">
        <v>8</v>
      </c>
      <c r="G125" t="s">
        <v>3264</v>
      </c>
      <c r="H125" t="s">
        <v>53</v>
      </c>
      <c r="I125" t="s">
        <v>506</v>
      </c>
      <c r="J125" t="s">
        <v>3253</v>
      </c>
      <c r="K125" t="s">
        <v>55</v>
      </c>
      <c r="L125" t="s">
        <v>467</v>
      </c>
      <c r="M125" t="s">
        <v>3248</v>
      </c>
      <c r="N125" t="s">
        <v>3262</v>
      </c>
      <c r="O125" t="s">
        <v>151</v>
      </c>
      <c r="P125" t="s">
        <v>3247</v>
      </c>
      <c r="Q125" t="s">
        <v>57</v>
      </c>
      <c r="R125">
        <v>164220</v>
      </c>
      <c r="S125" t="s">
        <v>507</v>
      </c>
      <c r="T125" t="s">
        <v>36</v>
      </c>
      <c r="U125" t="s">
        <v>32</v>
      </c>
      <c r="V125" t="s">
        <v>147</v>
      </c>
      <c r="W125" t="s">
        <v>3250</v>
      </c>
      <c r="X125" t="s">
        <v>3248</v>
      </c>
      <c r="Y125" t="s">
        <v>60</v>
      </c>
      <c r="Z125" t="s">
        <v>104</v>
      </c>
      <c r="AA125" t="s">
        <v>36</v>
      </c>
      <c r="AB125" t="s">
        <v>3251</v>
      </c>
      <c r="AC125">
        <v>3</v>
      </c>
      <c r="AD125" t="s">
        <v>40</v>
      </c>
      <c r="AE125" t="s">
        <v>38</v>
      </c>
      <c r="AF125" t="s">
        <v>60</v>
      </c>
      <c r="AG125" s="1">
        <v>42849</v>
      </c>
    </row>
    <row r="126" spans="1:33" x14ac:dyDescent="0.3">
      <c r="A126">
        <v>35</v>
      </c>
      <c r="B126" t="s">
        <v>32</v>
      </c>
      <c r="C126" t="s">
        <v>61</v>
      </c>
      <c r="D126" t="s">
        <v>508</v>
      </c>
      <c r="E126" t="s">
        <v>35</v>
      </c>
      <c r="F126">
        <v>1</v>
      </c>
      <c r="G126" t="s">
        <v>3246</v>
      </c>
      <c r="H126" t="s">
        <v>37</v>
      </c>
      <c r="I126" t="s">
        <v>509</v>
      </c>
      <c r="J126" t="s">
        <v>3259</v>
      </c>
      <c r="K126" t="s">
        <v>55</v>
      </c>
      <c r="L126" t="s">
        <v>240</v>
      </c>
      <c r="M126" t="s">
        <v>3247</v>
      </c>
      <c r="N126" t="s">
        <v>3249</v>
      </c>
      <c r="O126" t="s">
        <v>43</v>
      </c>
      <c r="P126" t="s">
        <v>3259</v>
      </c>
      <c r="Q126" t="s">
        <v>44</v>
      </c>
      <c r="R126">
        <v>53630</v>
      </c>
      <c r="S126" t="s">
        <v>510</v>
      </c>
      <c r="T126" t="s">
        <v>60</v>
      </c>
      <c r="U126" t="s">
        <v>32</v>
      </c>
      <c r="V126" t="s">
        <v>47</v>
      </c>
      <c r="W126" t="s">
        <v>3250</v>
      </c>
      <c r="X126" t="s">
        <v>3247</v>
      </c>
      <c r="Y126" t="s">
        <v>38</v>
      </c>
      <c r="Z126" t="s">
        <v>130</v>
      </c>
      <c r="AA126" t="s">
        <v>60</v>
      </c>
      <c r="AB126" t="s">
        <v>3260</v>
      </c>
      <c r="AC126">
        <v>9</v>
      </c>
      <c r="AD126" t="s">
        <v>109</v>
      </c>
      <c r="AE126" t="s">
        <v>60</v>
      </c>
      <c r="AF126" t="s">
        <v>60</v>
      </c>
      <c r="AG126" s="1">
        <v>43394</v>
      </c>
    </row>
    <row r="127" spans="1:33" x14ac:dyDescent="0.3">
      <c r="A127">
        <v>27</v>
      </c>
      <c r="B127" t="s">
        <v>32</v>
      </c>
      <c r="C127" t="s">
        <v>61</v>
      </c>
      <c r="D127" t="s">
        <v>511</v>
      </c>
      <c r="E127" t="s">
        <v>35</v>
      </c>
      <c r="F127">
        <v>1</v>
      </c>
      <c r="G127" t="s">
        <v>3252</v>
      </c>
      <c r="H127" t="s">
        <v>37</v>
      </c>
      <c r="I127" t="s">
        <v>512</v>
      </c>
      <c r="J127" t="s">
        <v>3259</v>
      </c>
      <c r="K127" t="s">
        <v>41</v>
      </c>
      <c r="L127" t="s">
        <v>137</v>
      </c>
      <c r="M127" t="s">
        <v>3248</v>
      </c>
      <c r="N127" t="s">
        <v>3254</v>
      </c>
      <c r="O127" t="s">
        <v>43</v>
      </c>
      <c r="P127" t="s">
        <v>3247</v>
      </c>
      <c r="Q127" t="s">
        <v>69</v>
      </c>
      <c r="R127">
        <v>38160</v>
      </c>
      <c r="S127" t="s">
        <v>513</v>
      </c>
      <c r="T127" t="s">
        <v>38</v>
      </c>
      <c r="U127" t="s">
        <v>32</v>
      </c>
      <c r="V127" t="s">
        <v>147</v>
      </c>
      <c r="W127" t="s">
        <v>3250</v>
      </c>
      <c r="X127" t="s">
        <v>3247</v>
      </c>
      <c r="Y127" t="s">
        <v>38</v>
      </c>
      <c r="Z127" t="s">
        <v>71</v>
      </c>
      <c r="AA127" t="s">
        <v>40</v>
      </c>
      <c r="AB127" t="s">
        <v>3260</v>
      </c>
      <c r="AC127">
        <v>5</v>
      </c>
      <c r="AD127" t="s">
        <v>40</v>
      </c>
      <c r="AE127" t="s">
        <v>60</v>
      </c>
      <c r="AF127" t="s">
        <v>46</v>
      </c>
      <c r="AG127" s="1">
        <v>44516</v>
      </c>
    </row>
    <row r="128" spans="1:33" x14ac:dyDescent="0.3">
      <c r="A128">
        <v>52</v>
      </c>
      <c r="B128" t="s">
        <v>32</v>
      </c>
      <c r="C128" t="s">
        <v>33</v>
      </c>
      <c r="D128" t="s">
        <v>514</v>
      </c>
      <c r="E128" t="s">
        <v>78</v>
      </c>
      <c r="F128">
        <v>29</v>
      </c>
      <c r="G128" t="s">
        <v>3258</v>
      </c>
      <c r="H128" t="s">
        <v>53</v>
      </c>
      <c r="I128" t="s">
        <v>515</v>
      </c>
      <c r="J128" t="s">
        <v>3253</v>
      </c>
      <c r="K128" t="s">
        <v>41</v>
      </c>
      <c r="L128" t="s">
        <v>277</v>
      </c>
      <c r="M128" t="s">
        <v>3248</v>
      </c>
      <c r="N128" t="s">
        <v>3254</v>
      </c>
      <c r="O128" t="s">
        <v>81</v>
      </c>
      <c r="P128" t="s">
        <v>3259</v>
      </c>
      <c r="Q128" t="s">
        <v>69</v>
      </c>
      <c r="R128">
        <v>3482</v>
      </c>
      <c r="S128" t="s">
        <v>516</v>
      </c>
      <c r="T128" t="s">
        <v>40</v>
      </c>
      <c r="U128" t="s">
        <v>32</v>
      </c>
      <c r="V128" t="s">
        <v>102</v>
      </c>
      <c r="W128" t="s">
        <v>3250</v>
      </c>
      <c r="X128" t="s">
        <v>3247</v>
      </c>
      <c r="Y128" t="s">
        <v>40</v>
      </c>
      <c r="Z128" t="s">
        <v>153</v>
      </c>
      <c r="AA128" t="s">
        <v>36</v>
      </c>
      <c r="AB128" t="s">
        <v>3261</v>
      </c>
      <c r="AC128">
        <v>9</v>
      </c>
      <c r="AD128" t="s">
        <v>115</v>
      </c>
      <c r="AE128" t="s">
        <v>60</v>
      </c>
      <c r="AF128" t="s">
        <v>60</v>
      </c>
      <c r="AG128" s="1">
        <v>43427</v>
      </c>
    </row>
    <row r="129" spans="1:33" x14ac:dyDescent="0.3">
      <c r="A129">
        <v>26</v>
      </c>
      <c r="B129" t="s">
        <v>32</v>
      </c>
      <c r="C129" t="s">
        <v>51</v>
      </c>
      <c r="D129" t="s">
        <v>517</v>
      </c>
      <c r="E129" t="s">
        <v>78</v>
      </c>
      <c r="F129">
        <v>1</v>
      </c>
      <c r="G129" t="s">
        <v>3246</v>
      </c>
      <c r="H129" t="s">
        <v>37</v>
      </c>
      <c r="I129" t="s">
        <v>518</v>
      </c>
      <c r="J129" t="s">
        <v>3248</v>
      </c>
      <c r="K129" t="s">
        <v>41</v>
      </c>
      <c r="L129" t="s">
        <v>164</v>
      </c>
      <c r="M129" t="s">
        <v>3247</v>
      </c>
      <c r="N129" t="s">
        <v>3249</v>
      </c>
      <c r="O129" t="s">
        <v>157</v>
      </c>
      <c r="P129" t="s">
        <v>3253</v>
      </c>
      <c r="Q129" t="s">
        <v>57</v>
      </c>
      <c r="R129">
        <v>4294</v>
      </c>
      <c r="S129" t="s">
        <v>519</v>
      </c>
      <c r="T129" t="s">
        <v>38</v>
      </c>
      <c r="U129" t="s">
        <v>32</v>
      </c>
      <c r="V129" t="s">
        <v>47</v>
      </c>
      <c r="W129" t="s">
        <v>3250</v>
      </c>
      <c r="X129" t="s">
        <v>3247</v>
      </c>
      <c r="Y129" t="s">
        <v>60</v>
      </c>
      <c r="Z129" t="s">
        <v>109</v>
      </c>
      <c r="AA129" t="s">
        <v>40</v>
      </c>
      <c r="AB129" t="s">
        <v>3260</v>
      </c>
      <c r="AC129">
        <v>7</v>
      </c>
      <c r="AD129" t="s">
        <v>109</v>
      </c>
      <c r="AE129" t="s">
        <v>60</v>
      </c>
      <c r="AF129" t="s">
        <v>109</v>
      </c>
      <c r="AG129" s="1">
        <v>44204</v>
      </c>
    </row>
    <row r="130" spans="1:33" x14ac:dyDescent="0.3">
      <c r="A130">
        <v>36</v>
      </c>
      <c r="B130" t="s">
        <v>32</v>
      </c>
      <c r="C130" t="s">
        <v>61</v>
      </c>
      <c r="D130" t="s">
        <v>203</v>
      </c>
      <c r="E130" t="s">
        <v>35</v>
      </c>
      <c r="F130">
        <v>2</v>
      </c>
      <c r="G130" t="s">
        <v>3258</v>
      </c>
      <c r="H130" t="s">
        <v>53</v>
      </c>
      <c r="I130" t="s">
        <v>520</v>
      </c>
      <c r="J130" t="s">
        <v>3248</v>
      </c>
      <c r="K130" t="s">
        <v>55</v>
      </c>
      <c r="L130" t="s">
        <v>521</v>
      </c>
      <c r="M130" t="s">
        <v>3248</v>
      </c>
      <c r="N130" t="s">
        <v>3249</v>
      </c>
      <c r="O130" t="s">
        <v>128</v>
      </c>
      <c r="P130" t="s">
        <v>3247</v>
      </c>
      <c r="Q130" t="s">
        <v>57</v>
      </c>
      <c r="R130">
        <v>54100</v>
      </c>
      <c r="S130" t="s">
        <v>522</v>
      </c>
      <c r="T130" t="s">
        <v>104</v>
      </c>
      <c r="U130" t="s">
        <v>50</v>
      </c>
      <c r="V130" t="s">
        <v>147</v>
      </c>
      <c r="W130" t="s">
        <v>3250</v>
      </c>
      <c r="X130" t="s">
        <v>3259</v>
      </c>
      <c r="Y130" t="s">
        <v>60</v>
      </c>
      <c r="Z130" t="s">
        <v>190</v>
      </c>
      <c r="AA130" t="s">
        <v>40</v>
      </c>
      <c r="AB130" t="s">
        <v>3260</v>
      </c>
      <c r="AC130">
        <v>16</v>
      </c>
      <c r="AD130" t="s">
        <v>76</v>
      </c>
      <c r="AE130" t="s">
        <v>71</v>
      </c>
      <c r="AF130" t="s">
        <v>47</v>
      </c>
      <c r="AG130" s="1">
        <v>42251</v>
      </c>
    </row>
    <row r="131" spans="1:33" x14ac:dyDescent="0.3">
      <c r="A131">
        <v>31</v>
      </c>
      <c r="B131" t="s">
        <v>50</v>
      </c>
      <c r="C131" t="s">
        <v>51</v>
      </c>
      <c r="D131" t="s">
        <v>523</v>
      </c>
      <c r="E131" t="s">
        <v>78</v>
      </c>
      <c r="F131">
        <v>1</v>
      </c>
      <c r="G131" t="s">
        <v>3258</v>
      </c>
      <c r="H131" t="s">
        <v>53</v>
      </c>
      <c r="I131" t="s">
        <v>524</v>
      </c>
      <c r="J131" t="s">
        <v>3247</v>
      </c>
      <c r="K131" t="s">
        <v>55</v>
      </c>
      <c r="L131" t="s">
        <v>145</v>
      </c>
      <c r="M131" t="s">
        <v>3253</v>
      </c>
      <c r="N131" t="s">
        <v>3254</v>
      </c>
      <c r="O131" t="s">
        <v>81</v>
      </c>
      <c r="P131" t="s">
        <v>3248</v>
      </c>
      <c r="Q131" t="s">
        <v>57</v>
      </c>
      <c r="R131">
        <v>13590</v>
      </c>
      <c r="S131" t="s">
        <v>94</v>
      </c>
      <c r="T131" t="s">
        <v>38</v>
      </c>
      <c r="U131" t="s">
        <v>32</v>
      </c>
      <c r="V131" t="s">
        <v>47</v>
      </c>
      <c r="W131" t="s">
        <v>3250</v>
      </c>
      <c r="X131" t="s">
        <v>3247</v>
      </c>
      <c r="Y131" t="s">
        <v>60</v>
      </c>
      <c r="Z131" t="s">
        <v>38</v>
      </c>
      <c r="AA131" t="s">
        <v>36</v>
      </c>
      <c r="AB131" t="s">
        <v>3260</v>
      </c>
      <c r="AC131">
        <v>1</v>
      </c>
      <c r="AD131" t="s">
        <v>60</v>
      </c>
      <c r="AE131" t="s">
        <v>60</v>
      </c>
      <c r="AF131" t="s">
        <v>60</v>
      </c>
      <c r="AG131" s="1">
        <v>43709</v>
      </c>
    </row>
    <row r="132" spans="1:33" x14ac:dyDescent="0.3">
      <c r="A132">
        <v>24</v>
      </c>
      <c r="B132" t="s">
        <v>32</v>
      </c>
      <c r="C132" t="s">
        <v>61</v>
      </c>
      <c r="D132" t="s">
        <v>525</v>
      </c>
      <c r="E132" t="s">
        <v>35</v>
      </c>
      <c r="F132">
        <v>17</v>
      </c>
      <c r="G132" t="s">
        <v>3257</v>
      </c>
      <c r="H132" t="s">
        <v>37</v>
      </c>
      <c r="I132" t="s">
        <v>526</v>
      </c>
      <c r="J132" t="s">
        <v>3259</v>
      </c>
      <c r="K132" t="s">
        <v>55</v>
      </c>
      <c r="L132" t="s">
        <v>292</v>
      </c>
      <c r="M132" t="s">
        <v>3247</v>
      </c>
      <c r="N132" t="s">
        <v>3249</v>
      </c>
      <c r="O132" t="s">
        <v>128</v>
      </c>
      <c r="P132" t="s">
        <v>3248</v>
      </c>
      <c r="Q132" t="s">
        <v>69</v>
      </c>
      <c r="R132">
        <v>43770</v>
      </c>
      <c r="S132" t="s">
        <v>527</v>
      </c>
      <c r="T132" t="s">
        <v>38</v>
      </c>
      <c r="U132" t="s">
        <v>32</v>
      </c>
      <c r="V132" t="s">
        <v>102</v>
      </c>
      <c r="W132" t="s">
        <v>3250</v>
      </c>
      <c r="X132" t="s">
        <v>3247</v>
      </c>
      <c r="Y132" t="s">
        <v>40</v>
      </c>
      <c r="Z132" t="s">
        <v>71</v>
      </c>
      <c r="AA132" t="s">
        <v>90</v>
      </c>
      <c r="AB132" t="s">
        <v>3260</v>
      </c>
      <c r="AC132">
        <v>4</v>
      </c>
      <c r="AD132" t="s">
        <v>40</v>
      </c>
      <c r="AE132" t="s">
        <v>36</v>
      </c>
      <c r="AF132" t="s">
        <v>40</v>
      </c>
      <c r="AG132" s="1">
        <v>43630</v>
      </c>
    </row>
    <row r="133" spans="1:33" x14ac:dyDescent="0.3">
      <c r="A133">
        <v>30</v>
      </c>
      <c r="B133" t="s">
        <v>32</v>
      </c>
      <c r="C133" t="s">
        <v>61</v>
      </c>
      <c r="D133" t="s">
        <v>501</v>
      </c>
      <c r="E133" t="s">
        <v>78</v>
      </c>
      <c r="F133">
        <v>2</v>
      </c>
      <c r="G133" t="s">
        <v>3257</v>
      </c>
      <c r="H133" t="s">
        <v>121</v>
      </c>
      <c r="I133" t="s">
        <v>380</v>
      </c>
      <c r="J133" t="s">
        <v>3248</v>
      </c>
      <c r="K133" t="s">
        <v>41</v>
      </c>
      <c r="L133" t="s">
        <v>528</v>
      </c>
      <c r="M133" t="s">
        <v>3248</v>
      </c>
      <c r="N133" t="s">
        <v>3254</v>
      </c>
      <c r="O133" t="s">
        <v>157</v>
      </c>
      <c r="P133" t="s">
        <v>3247</v>
      </c>
      <c r="Q133" t="s">
        <v>44</v>
      </c>
      <c r="R133">
        <v>39070</v>
      </c>
      <c r="S133" t="s">
        <v>529</v>
      </c>
      <c r="T133" t="s">
        <v>38</v>
      </c>
      <c r="U133" t="s">
        <v>32</v>
      </c>
      <c r="V133" t="s">
        <v>190</v>
      </c>
      <c r="W133" t="s">
        <v>3250</v>
      </c>
      <c r="X133" t="s">
        <v>3253</v>
      </c>
      <c r="Y133" t="s">
        <v>38</v>
      </c>
      <c r="Z133" t="s">
        <v>38</v>
      </c>
      <c r="AA133" t="s">
        <v>36</v>
      </c>
      <c r="AB133" t="s">
        <v>3260</v>
      </c>
      <c r="AC133">
        <v>1</v>
      </c>
      <c r="AD133" t="s">
        <v>60</v>
      </c>
      <c r="AE133" t="s">
        <v>60</v>
      </c>
      <c r="AF133" t="s">
        <v>60</v>
      </c>
      <c r="AG133" s="1">
        <v>44141</v>
      </c>
    </row>
    <row r="134" spans="1:33" x14ac:dyDescent="0.3">
      <c r="A134">
        <v>38</v>
      </c>
      <c r="B134" t="s">
        <v>32</v>
      </c>
      <c r="C134" t="s">
        <v>61</v>
      </c>
      <c r="D134" t="s">
        <v>530</v>
      </c>
      <c r="E134" t="s">
        <v>35</v>
      </c>
      <c r="F134">
        <v>29</v>
      </c>
      <c r="G134" t="s">
        <v>3246</v>
      </c>
      <c r="H134" t="s">
        <v>121</v>
      </c>
      <c r="I134" t="s">
        <v>531</v>
      </c>
      <c r="J134" t="s">
        <v>3259</v>
      </c>
      <c r="K134" t="s">
        <v>41</v>
      </c>
      <c r="L134" t="s">
        <v>246</v>
      </c>
      <c r="M134" t="s">
        <v>3248</v>
      </c>
      <c r="N134" t="s">
        <v>3249</v>
      </c>
      <c r="O134" t="s">
        <v>128</v>
      </c>
      <c r="P134" t="s">
        <v>3259</v>
      </c>
      <c r="Q134" t="s">
        <v>44</v>
      </c>
      <c r="R134">
        <v>62610</v>
      </c>
      <c r="S134" t="s">
        <v>532</v>
      </c>
      <c r="T134" t="s">
        <v>36</v>
      </c>
      <c r="U134" t="s">
        <v>32</v>
      </c>
      <c r="V134" t="s">
        <v>190</v>
      </c>
      <c r="W134" t="s">
        <v>3250</v>
      </c>
      <c r="X134" t="s">
        <v>3253</v>
      </c>
      <c r="Y134" t="s">
        <v>38</v>
      </c>
      <c r="Z134" t="s">
        <v>104</v>
      </c>
      <c r="AA134" t="s">
        <v>36</v>
      </c>
      <c r="AB134" t="s">
        <v>3256</v>
      </c>
      <c r="AC134">
        <v>7</v>
      </c>
      <c r="AD134" t="s">
        <v>109</v>
      </c>
      <c r="AE134" t="s">
        <v>38</v>
      </c>
      <c r="AF134" t="s">
        <v>109</v>
      </c>
      <c r="AG134" s="1">
        <v>42887</v>
      </c>
    </row>
    <row r="135" spans="1:33" x14ac:dyDescent="0.3">
      <c r="A135">
        <v>40</v>
      </c>
      <c r="B135" t="s">
        <v>32</v>
      </c>
      <c r="C135" t="s">
        <v>33</v>
      </c>
      <c r="D135" t="s">
        <v>533</v>
      </c>
      <c r="E135" t="s">
        <v>78</v>
      </c>
      <c r="F135">
        <v>28</v>
      </c>
      <c r="G135" t="s">
        <v>3246</v>
      </c>
      <c r="H135" t="s">
        <v>175</v>
      </c>
      <c r="I135" t="s">
        <v>534</v>
      </c>
      <c r="J135" t="s">
        <v>3248</v>
      </c>
      <c r="K135" t="s">
        <v>41</v>
      </c>
      <c r="L135" t="s">
        <v>535</v>
      </c>
      <c r="M135" t="s">
        <v>3253</v>
      </c>
      <c r="N135" t="s">
        <v>3263</v>
      </c>
      <c r="O135" t="s">
        <v>157</v>
      </c>
      <c r="P135" t="s">
        <v>3253</v>
      </c>
      <c r="Q135" t="s">
        <v>69</v>
      </c>
      <c r="R135">
        <v>109320</v>
      </c>
      <c r="S135" t="s">
        <v>536</v>
      </c>
      <c r="T135" t="s">
        <v>36</v>
      </c>
      <c r="U135" t="s">
        <v>32</v>
      </c>
      <c r="V135" t="s">
        <v>102</v>
      </c>
      <c r="W135" t="s">
        <v>3250</v>
      </c>
      <c r="X135" t="s">
        <v>3248</v>
      </c>
      <c r="Y135" t="s">
        <v>38</v>
      </c>
      <c r="Z135" t="s">
        <v>59</v>
      </c>
      <c r="AA135" t="s">
        <v>40</v>
      </c>
      <c r="AB135" t="s">
        <v>3260</v>
      </c>
      <c r="AC135">
        <v>1</v>
      </c>
      <c r="AD135" t="s">
        <v>60</v>
      </c>
      <c r="AE135" t="s">
        <v>60</v>
      </c>
      <c r="AF135" t="s">
        <v>38</v>
      </c>
      <c r="AG135" s="1">
        <v>42914</v>
      </c>
    </row>
    <row r="136" spans="1:33" x14ac:dyDescent="0.3">
      <c r="A136">
        <v>30</v>
      </c>
      <c r="B136" t="s">
        <v>32</v>
      </c>
      <c r="C136" t="s">
        <v>61</v>
      </c>
      <c r="D136" t="s">
        <v>537</v>
      </c>
      <c r="E136" t="s">
        <v>35</v>
      </c>
      <c r="F136">
        <v>20</v>
      </c>
      <c r="G136" t="s">
        <v>3246</v>
      </c>
      <c r="H136" t="s">
        <v>175</v>
      </c>
      <c r="I136" t="s">
        <v>530</v>
      </c>
      <c r="J136" t="s">
        <v>3248</v>
      </c>
      <c r="K136" t="s">
        <v>41</v>
      </c>
      <c r="L136" t="s">
        <v>332</v>
      </c>
      <c r="M136" t="s">
        <v>3248</v>
      </c>
      <c r="N136" t="s">
        <v>3249</v>
      </c>
      <c r="O136" t="s">
        <v>128</v>
      </c>
      <c r="P136" t="s">
        <v>3253</v>
      </c>
      <c r="Q136" t="s">
        <v>44</v>
      </c>
      <c r="R136">
        <v>99570</v>
      </c>
      <c r="S136" t="s">
        <v>538</v>
      </c>
      <c r="T136" t="s">
        <v>60</v>
      </c>
      <c r="U136" t="s">
        <v>32</v>
      </c>
      <c r="V136" t="s">
        <v>102</v>
      </c>
      <c r="W136" t="s">
        <v>3250</v>
      </c>
      <c r="X136" t="s">
        <v>3248</v>
      </c>
      <c r="Y136" t="s">
        <v>38</v>
      </c>
      <c r="Z136" t="s">
        <v>109</v>
      </c>
      <c r="AA136" t="s">
        <v>38</v>
      </c>
      <c r="AB136" t="s">
        <v>3261</v>
      </c>
      <c r="AC136">
        <v>6</v>
      </c>
      <c r="AD136" t="s">
        <v>40</v>
      </c>
      <c r="AE136" t="s">
        <v>60</v>
      </c>
      <c r="AF136" t="s">
        <v>40</v>
      </c>
      <c r="AG136" s="1">
        <v>43266</v>
      </c>
    </row>
    <row r="137" spans="1:33" x14ac:dyDescent="0.3">
      <c r="A137">
        <v>38</v>
      </c>
      <c r="B137" t="s">
        <v>32</v>
      </c>
      <c r="C137" t="s">
        <v>33</v>
      </c>
      <c r="D137" t="s">
        <v>539</v>
      </c>
      <c r="E137" t="s">
        <v>78</v>
      </c>
      <c r="F137">
        <v>10</v>
      </c>
      <c r="G137" t="s">
        <v>3246</v>
      </c>
      <c r="H137" t="s">
        <v>121</v>
      </c>
      <c r="I137" t="s">
        <v>540</v>
      </c>
      <c r="J137" t="s">
        <v>3248</v>
      </c>
      <c r="K137" t="s">
        <v>55</v>
      </c>
      <c r="L137" t="s">
        <v>332</v>
      </c>
      <c r="M137" t="s">
        <v>3248</v>
      </c>
      <c r="N137" t="s">
        <v>3249</v>
      </c>
      <c r="O137" t="s">
        <v>157</v>
      </c>
      <c r="P137" t="s">
        <v>3259</v>
      </c>
      <c r="Q137" t="s">
        <v>57</v>
      </c>
      <c r="R137">
        <v>56660</v>
      </c>
      <c r="S137" t="s">
        <v>541</v>
      </c>
      <c r="T137" t="s">
        <v>38</v>
      </c>
      <c r="U137" t="s">
        <v>50</v>
      </c>
      <c r="V137" t="s">
        <v>66</v>
      </c>
      <c r="W137" t="s">
        <v>3250</v>
      </c>
      <c r="X137" t="s">
        <v>3247</v>
      </c>
      <c r="Y137" t="s">
        <v>60</v>
      </c>
      <c r="Z137" t="s">
        <v>90</v>
      </c>
      <c r="AA137" t="s">
        <v>38</v>
      </c>
      <c r="AB137" t="s">
        <v>3260</v>
      </c>
      <c r="AC137">
        <v>5</v>
      </c>
      <c r="AD137" t="s">
        <v>36</v>
      </c>
      <c r="AE137" t="s">
        <v>38</v>
      </c>
      <c r="AF137" t="s">
        <v>36</v>
      </c>
      <c r="AG137" s="1">
        <v>42890</v>
      </c>
    </row>
    <row r="138" spans="1:33" x14ac:dyDescent="0.3">
      <c r="A138">
        <v>29</v>
      </c>
      <c r="B138" t="s">
        <v>32</v>
      </c>
      <c r="C138" t="s">
        <v>61</v>
      </c>
      <c r="D138" t="s">
        <v>542</v>
      </c>
      <c r="E138" t="s">
        <v>35</v>
      </c>
      <c r="F138">
        <v>23</v>
      </c>
      <c r="G138" t="s">
        <v>3252</v>
      </c>
      <c r="H138" t="s">
        <v>53</v>
      </c>
      <c r="I138" t="s">
        <v>543</v>
      </c>
      <c r="J138" t="s">
        <v>3248</v>
      </c>
      <c r="K138" t="s">
        <v>41</v>
      </c>
      <c r="L138" t="s">
        <v>345</v>
      </c>
      <c r="M138" t="s">
        <v>3259</v>
      </c>
      <c r="N138" t="s">
        <v>3254</v>
      </c>
      <c r="O138" t="s">
        <v>107</v>
      </c>
      <c r="P138" t="s">
        <v>3248</v>
      </c>
      <c r="Q138" t="s">
        <v>44</v>
      </c>
      <c r="R138">
        <v>27000</v>
      </c>
      <c r="S138" t="s">
        <v>544</v>
      </c>
      <c r="T138" t="s">
        <v>38</v>
      </c>
      <c r="U138" t="s">
        <v>32</v>
      </c>
      <c r="V138" t="s">
        <v>142</v>
      </c>
      <c r="W138" t="s">
        <v>3255</v>
      </c>
      <c r="X138" t="s">
        <v>3248</v>
      </c>
      <c r="Y138" t="s">
        <v>38</v>
      </c>
      <c r="Z138" t="s">
        <v>130</v>
      </c>
      <c r="AA138" t="s">
        <v>36</v>
      </c>
      <c r="AB138" t="s">
        <v>3260</v>
      </c>
      <c r="AC138">
        <v>10</v>
      </c>
      <c r="AD138" t="s">
        <v>109</v>
      </c>
      <c r="AE138" t="s">
        <v>60</v>
      </c>
      <c r="AF138" t="s">
        <v>109</v>
      </c>
      <c r="AG138" s="1">
        <v>42887</v>
      </c>
    </row>
    <row r="139" spans="1:33" x14ac:dyDescent="0.3">
      <c r="A139">
        <v>50</v>
      </c>
      <c r="B139" t="s">
        <v>32</v>
      </c>
      <c r="C139" t="s">
        <v>51</v>
      </c>
      <c r="D139" t="s">
        <v>236</v>
      </c>
      <c r="E139" t="s">
        <v>78</v>
      </c>
      <c r="F139">
        <v>12</v>
      </c>
      <c r="G139" t="s">
        <v>3246</v>
      </c>
      <c r="H139" t="s">
        <v>84</v>
      </c>
      <c r="I139" t="s">
        <v>545</v>
      </c>
      <c r="J139" t="s">
        <v>3248</v>
      </c>
      <c r="K139" t="s">
        <v>55</v>
      </c>
      <c r="L139" t="s">
        <v>546</v>
      </c>
      <c r="M139" t="s">
        <v>3248</v>
      </c>
      <c r="N139" t="s">
        <v>3263</v>
      </c>
      <c r="O139" t="s">
        <v>157</v>
      </c>
      <c r="P139" t="s">
        <v>3259</v>
      </c>
      <c r="Q139" t="s">
        <v>57</v>
      </c>
      <c r="R139">
        <v>92080</v>
      </c>
      <c r="S139" t="s">
        <v>547</v>
      </c>
      <c r="T139" t="s">
        <v>46</v>
      </c>
      <c r="U139" t="s">
        <v>32</v>
      </c>
      <c r="V139" t="s">
        <v>147</v>
      </c>
      <c r="W139" t="s">
        <v>3250</v>
      </c>
      <c r="X139" t="s">
        <v>3259</v>
      </c>
      <c r="Y139" t="s">
        <v>60</v>
      </c>
      <c r="Z139" t="s">
        <v>153</v>
      </c>
      <c r="AA139" t="s">
        <v>36</v>
      </c>
      <c r="AB139" t="s">
        <v>3260</v>
      </c>
      <c r="AC139">
        <v>2</v>
      </c>
      <c r="AD139" t="s">
        <v>40</v>
      </c>
      <c r="AE139" t="s">
        <v>40</v>
      </c>
      <c r="AF139" t="s">
        <v>38</v>
      </c>
      <c r="AG139" s="1">
        <v>43428</v>
      </c>
    </row>
    <row r="140" spans="1:33" x14ac:dyDescent="0.3">
      <c r="A140">
        <v>37</v>
      </c>
      <c r="B140" t="s">
        <v>50</v>
      </c>
      <c r="C140" t="s">
        <v>61</v>
      </c>
      <c r="D140" t="s">
        <v>548</v>
      </c>
      <c r="E140" t="s">
        <v>35</v>
      </c>
      <c r="F140">
        <v>11</v>
      </c>
      <c r="G140" t="s">
        <v>3252</v>
      </c>
      <c r="H140" t="s">
        <v>37</v>
      </c>
      <c r="I140" t="s">
        <v>290</v>
      </c>
      <c r="J140" t="s">
        <v>3253</v>
      </c>
      <c r="K140" t="s">
        <v>55</v>
      </c>
      <c r="L140" t="s">
        <v>549</v>
      </c>
      <c r="M140" t="s">
        <v>3253</v>
      </c>
      <c r="N140" t="s">
        <v>3249</v>
      </c>
      <c r="O140" t="s">
        <v>100</v>
      </c>
      <c r="P140" t="s">
        <v>3247</v>
      </c>
      <c r="Q140" t="s">
        <v>44</v>
      </c>
      <c r="R140">
        <v>47770</v>
      </c>
      <c r="S140" t="s">
        <v>550</v>
      </c>
      <c r="T140" t="s">
        <v>71</v>
      </c>
      <c r="U140" t="s">
        <v>32</v>
      </c>
      <c r="V140" t="s">
        <v>102</v>
      </c>
      <c r="W140" t="s">
        <v>3250</v>
      </c>
      <c r="X140" t="s">
        <v>3253</v>
      </c>
      <c r="Y140" t="s">
        <v>60</v>
      </c>
      <c r="Z140" t="s">
        <v>102</v>
      </c>
      <c r="AA140" t="s">
        <v>40</v>
      </c>
      <c r="AB140" t="s">
        <v>3256</v>
      </c>
      <c r="AC140">
        <v>1</v>
      </c>
      <c r="AD140" t="s">
        <v>60</v>
      </c>
      <c r="AE140" t="s">
        <v>60</v>
      </c>
      <c r="AF140" t="s">
        <v>60</v>
      </c>
      <c r="AG140" s="1">
        <v>43751</v>
      </c>
    </row>
    <row r="141" spans="1:33" x14ac:dyDescent="0.3">
      <c r="A141">
        <v>36</v>
      </c>
      <c r="B141" t="s">
        <v>32</v>
      </c>
      <c r="C141" t="s">
        <v>33</v>
      </c>
      <c r="D141" t="s">
        <v>551</v>
      </c>
      <c r="E141" t="s">
        <v>35</v>
      </c>
      <c r="F141">
        <v>9</v>
      </c>
      <c r="G141" t="s">
        <v>3258</v>
      </c>
      <c r="H141" t="s">
        <v>53</v>
      </c>
      <c r="I141" t="s">
        <v>552</v>
      </c>
      <c r="J141" t="s">
        <v>3253</v>
      </c>
      <c r="K141" t="s">
        <v>41</v>
      </c>
      <c r="L141" t="s">
        <v>86</v>
      </c>
      <c r="M141" t="s">
        <v>3259</v>
      </c>
      <c r="N141" t="s">
        <v>3254</v>
      </c>
      <c r="O141" t="s">
        <v>43</v>
      </c>
      <c r="P141" t="s">
        <v>3247</v>
      </c>
      <c r="Q141" t="s">
        <v>44</v>
      </c>
      <c r="R141">
        <v>28100</v>
      </c>
      <c r="S141" t="s">
        <v>553</v>
      </c>
      <c r="T141" t="s">
        <v>38</v>
      </c>
      <c r="U141" t="s">
        <v>32</v>
      </c>
      <c r="V141" t="s">
        <v>95</v>
      </c>
      <c r="W141" t="s">
        <v>3255</v>
      </c>
      <c r="X141" t="s">
        <v>3247</v>
      </c>
      <c r="Y141" t="s">
        <v>60</v>
      </c>
      <c r="Z141" t="s">
        <v>71</v>
      </c>
      <c r="AA141" t="s">
        <v>36</v>
      </c>
      <c r="AB141" t="s">
        <v>3260</v>
      </c>
      <c r="AC141">
        <v>5</v>
      </c>
      <c r="AD141" t="s">
        <v>46</v>
      </c>
      <c r="AE141" t="s">
        <v>60</v>
      </c>
      <c r="AF141" t="s">
        <v>40</v>
      </c>
      <c r="AG141" s="1">
        <v>44708</v>
      </c>
    </row>
    <row r="142" spans="1:33" x14ac:dyDescent="0.3">
      <c r="A142">
        <v>50</v>
      </c>
      <c r="B142" t="s">
        <v>32</v>
      </c>
      <c r="C142" t="s">
        <v>61</v>
      </c>
      <c r="D142" t="s">
        <v>554</v>
      </c>
      <c r="E142" t="s">
        <v>35</v>
      </c>
      <c r="F142">
        <v>29</v>
      </c>
      <c r="G142" t="s">
        <v>3258</v>
      </c>
      <c r="H142" t="s">
        <v>53</v>
      </c>
      <c r="I142" t="s">
        <v>555</v>
      </c>
      <c r="J142" t="s">
        <v>3247</v>
      </c>
      <c r="K142" t="s">
        <v>41</v>
      </c>
      <c r="L142" t="s">
        <v>214</v>
      </c>
      <c r="M142" t="s">
        <v>3247</v>
      </c>
      <c r="N142" t="s">
        <v>3262</v>
      </c>
      <c r="O142" t="s">
        <v>87</v>
      </c>
      <c r="P142" t="s">
        <v>3248</v>
      </c>
      <c r="Q142" t="s">
        <v>44</v>
      </c>
      <c r="R142">
        <v>174350</v>
      </c>
      <c r="S142" t="s">
        <v>556</v>
      </c>
      <c r="T142" t="s">
        <v>60</v>
      </c>
      <c r="U142" t="s">
        <v>32</v>
      </c>
      <c r="V142" t="s">
        <v>102</v>
      </c>
      <c r="W142" t="s">
        <v>3250</v>
      </c>
      <c r="X142" t="s">
        <v>3247</v>
      </c>
      <c r="Y142" t="s">
        <v>38</v>
      </c>
      <c r="Z142" t="s">
        <v>202</v>
      </c>
      <c r="AA142" t="s">
        <v>40</v>
      </c>
      <c r="AB142" t="s">
        <v>3260</v>
      </c>
      <c r="AC142">
        <v>27</v>
      </c>
      <c r="AD142" t="s">
        <v>130</v>
      </c>
      <c r="AE142" t="s">
        <v>102</v>
      </c>
      <c r="AF142" t="s">
        <v>109</v>
      </c>
      <c r="AG142" s="1">
        <v>44125</v>
      </c>
    </row>
    <row r="143" spans="1:33" x14ac:dyDescent="0.3">
      <c r="A143">
        <v>33</v>
      </c>
      <c r="B143" t="s">
        <v>32</v>
      </c>
      <c r="C143" t="s">
        <v>61</v>
      </c>
      <c r="D143" t="s">
        <v>330</v>
      </c>
      <c r="E143" t="s">
        <v>35</v>
      </c>
      <c r="F143">
        <v>21</v>
      </c>
      <c r="G143" t="s">
        <v>3246</v>
      </c>
      <c r="H143" t="s">
        <v>37</v>
      </c>
      <c r="I143" t="s">
        <v>557</v>
      </c>
      <c r="J143" t="s">
        <v>3247</v>
      </c>
      <c r="K143" t="s">
        <v>41</v>
      </c>
      <c r="L143" t="s">
        <v>144</v>
      </c>
      <c r="M143" t="s">
        <v>3259</v>
      </c>
      <c r="N143" t="s">
        <v>3254</v>
      </c>
      <c r="O143" t="s">
        <v>43</v>
      </c>
      <c r="P143" t="s">
        <v>3247</v>
      </c>
      <c r="Q143" t="s">
        <v>44</v>
      </c>
      <c r="R143">
        <v>20280</v>
      </c>
      <c r="S143" t="s">
        <v>558</v>
      </c>
      <c r="T143" t="s">
        <v>38</v>
      </c>
      <c r="U143" t="s">
        <v>32</v>
      </c>
      <c r="V143" t="s">
        <v>190</v>
      </c>
      <c r="W143" t="s">
        <v>3250</v>
      </c>
      <c r="X143" t="s">
        <v>3259</v>
      </c>
      <c r="Y143" t="s">
        <v>36</v>
      </c>
      <c r="Z143" t="s">
        <v>76</v>
      </c>
      <c r="AA143" t="s">
        <v>90</v>
      </c>
      <c r="AB143" t="s">
        <v>3260</v>
      </c>
      <c r="AC143">
        <v>14</v>
      </c>
      <c r="AD143" t="s">
        <v>147</v>
      </c>
      <c r="AE143" t="s">
        <v>40</v>
      </c>
      <c r="AF143" t="s">
        <v>66</v>
      </c>
      <c r="AG143" s="1">
        <v>43707</v>
      </c>
    </row>
    <row r="144" spans="1:33" x14ac:dyDescent="0.3">
      <c r="A144">
        <v>27</v>
      </c>
      <c r="B144" t="s">
        <v>32</v>
      </c>
      <c r="C144" t="s">
        <v>61</v>
      </c>
      <c r="D144" t="s">
        <v>559</v>
      </c>
      <c r="E144" t="s">
        <v>35</v>
      </c>
      <c r="F144">
        <v>5</v>
      </c>
      <c r="G144" t="s">
        <v>3246</v>
      </c>
      <c r="H144" t="s">
        <v>53</v>
      </c>
      <c r="I144" t="s">
        <v>560</v>
      </c>
      <c r="J144" t="s">
        <v>3248</v>
      </c>
      <c r="K144" t="s">
        <v>55</v>
      </c>
      <c r="L144" t="s">
        <v>332</v>
      </c>
      <c r="M144" t="s">
        <v>3248</v>
      </c>
      <c r="N144" t="s">
        <v>3254</v>
      </c>
      <c r="O144" t="s">
        <v>107</v>
      </c>
      <c r="P144" t="s">
        <v>3247</v>
      </c>
      <c r="Q144" t="s">
        <v>57</v>
      </c>
      <c r="R144">
        <v>24780</v>
      </c>
      <c r="S144" t="s">
        <v>561</v>
      </c>
      <c r="T144" t="s">
        <v>38</v>
      </c>
      <c r="U144" t="s">
        <v>50</v>
      </c>
      <c r="V144" t="s">
        <v>47</v>
      </c>
      <c r="W144" t="s">
        <v>3250</v>
      </c>
      <c r="X144" t="s">
        <v>3247</v>
      </c>
      <c r="Y144" t="s">
        <v>60</v>
      </c>
      <c r="Z144" t="s">
        <v>46</v>
      </c>
      <c r="AA144" t="s">
        <v>40</v>
      </c>
      <c r="AB144" t="s">
        <v>3261</v>
      </c>
      <c r="AC144">
        <v>4</v>
      </c>
      <c r="AD144" t="s">
        <v>36</v>
      </c>
      <c r="AE144" t="s">
        <v>38</v>
      </c>
      <c r="AF144" t="s">
        <v>40</v>
      </c>
      <c r="AG144" s="1">
        <v>43017</v>
      </c>
    </row>
    <row r="145" spans="1:33" x14ac:dyDescent="0.3">
      <c r="A145">
        <v>39</v>
      </c>
      <c r="B145" t="s">
        <v>32</v>
      </c>
      <c r="C145" t="s">
        <v>33</v>
      </c>
      <c r="D145" t="s">
        <v>562</v>
      </c>
      <c r="E145" t="s">
        <v>35</v>
      </c>
      <c r="F145">
        <v>9</v>
      </c>
      <c r="G145" t="s">
        <v>3246</v>
      </c>
      <c r="H145" t="s">
        <v>53</v>
      </c>
      <c r="I145" t="s">
        <v>563</v>
      </c>
      <c r="J145" t="s">
        <v>3248</v>
      </c>
      <c r="K145" t="s">
        <v>41</v>
      </c>
      <c r="L145" t="s">
        <v>197</v>
      </c>
      <c r="M145" t="s">
        <v>3248</v>
      </c>
      <c r="N145" t="s">
        <v>3249</v>
      </c>
      <c r="O145" t="s">
        <v>43</v>
      </c>
      <c r="P145" t="s">
        <v>3247</v>
      </c>
      <c r="Q145" t="s">
        <v>57</v>
      </c>
      <c r="R145">
        <v>67820</v>
      </c>
      <c r="S145" t="s">
        <v>564</v>
      </c>
      <c r="T145" t="s">
        <v>104</v>
      </c>
      <c r="U145" t="s">
        <v>32</v>
      </c>
      <c r="V145" t="s">
        <v>102</v>
      </c>
      <c r="W145" t="s">
        <v>3250</v>
      </c>
      <c r="X145" t="s">
        <v>3248</v>
      </c>
      <c r="Y145" t="s">
        <v>60</v>
      </c>
      <c r="Z145" t="s">
        <v>104</v>
      </c>
      <c r="AA145" t="s">
        <v>40</v>
      </c>
      <c r="AB145" t="s">
        <v>3261</v>
      </c>
      <c r="AC145">
        <v>5</v>
      </c>
      <c r="AD145" t="s">
        <v>46</v>
      </c>
      <c r="AE145" t="s">
        <v>60</v>
      </c>
      <c r="AF145" t="s">
        <v>36</v>
      </c>
      <c r="AG145" s="1">
        <v>42298</v>
      </c>
    </row>
    <row r="146" spans="1:33" x14ac:dyDescent="0.3">
      <c r="A146">
        <v>34</v>
      </c>
      <c r="B146" t="s">
        <v>32</v>
      </c>
      <c r="C146" t="s">
        <v>61</v>
      </c>
      <c r="D146" t="s">
        <v>565</v>
      </c>
      <c r="E146" t="s">
        <v>35</v>
      </c>
      <c r="F146">
        <v>2</v>
      </c>
      <c r="G146" t="s">
        <v>3258</v>
      </c>
      <c r="H146" t="s">
        <v>53</v>
      </c>
      <c r="I146" t="s">
        <v>566</v>
      </c>
      <c r="J146" t="s">
        <v>3259</v>
      </c>
      <c r="K146" t="s">
        <v>41</v>
      </c>
      <c r="L146" t="s">
        <v>168</v>
      </c>
      <c r="M146" t="s">
        <v>3247</v>
      </c>
      <c r="N146" t="s">
        <v>3249</v>
      </c>
      <c r="O146" t="s">
        <v>128</v>
      </c>
      <c r="P146" t="s">
        <v>3253</v>
      </c>
      <c r="Q146" t="s">
        <v>44</v>
      </c>
      <c r="R146">
        <v>59570</v>
      </c>
      <c r="S146" t="s">
        <v>567</v>
      </c>
      <c r="T146" t="s">
        <v>90</v>
      </c>
      <c r="U146" t="s">
        <v>32</v>
      </c>
      <c r="V146" t="s">
        <v>66</v>
      </c>
      <c r="W146" t="s">
        <v>3250</v>
      </c>
      <c r="X146" t="s">
        <v>3247</v>
      </c>
      <c r="Y146" t="s">
        <v>38</v>
      </c>
      <c r="Z146" t="s">
        <v>66</v>
      </c>
      <c r="AA146" t="s">
        <v>36</v>
      </c>
      <c r="AB146" t="s">
        <v>3260</v>
      </c>
      <c r="AC146">
        <v>11</v>
      </c>
      <c r="AD146" t="s">
        <v>104</v>
      </c>
      <c r="AE146" t="s">
        <v>71</v>
      </c>
      <c r="AF146" t="s">
        <v>104</v>
      </c>
      <c r="AG146" s="1">
        <v>42112</v>
      </c>
    </row>
    <row r="147" spans="1:33" x14ac:dyDescent="0.3">
      <c r="A147">
        <v>36</v>
      </c>
      <c r="B147" t="s">
        <v>32</v>
      </c>
      <c r="C147" t="s">
        <v>61</v>
      </c>
      <c r="D147" t="s">
        <v>568</v>
      </c>
      <c r="E147" t="s">
        <v>35</v>
      </c>
      <c r="F147">
        <v>2</v>
      </c>
      <c r="G147" t="s">
        <v>3258</v>
      </c>
      <c r="H147" t="s">
        <v>175</v>
      </c>
      <c r="I147" t="s">
        <v>569</v>
      </c>
      <c r="J147" t="s">
        <v>3259</v>
      </c>
      <c r="K147" t="s">
        <v>55</v>
      </c>
      <c r="L147" t="s">
        <v>156</v>
      </c>
      <c r="M147" t="s">
        <v>3248</v>
      </c>
      <c r="N147" t="s">
        <v>3249</v>
      </c>
      <c r="O147" t="s">
        <v>107</v>
      </c>
      <c r="P147" t="s">
        <v>3247</v>
      </c>
      <c r="Q147" t="s">
        <v>44</v>
      </c>
      <c r="R147">
        <v>69620</v>
      </c>
      <c r="S147" t="s">
        <v>570</v>
      </c>
      <c r="T147" t="s">
        <v>46</v>
      </c>
      <c r="U147" t="s">
        <v>50</v>
      </c>
      <c r="V147" t="s">
        <v>95</v>
      </c>
      <c r="W147" t="s">
        <v>3255</v>
      </c>
      <c r="X147" t="s">
        <v>3259</v>
      </c>
      <c r="Y147" t="s">
        <v>38</v>
      </c>
      <c r="Z147" t="s">
        <v>102</v>
      </c>
      <c r="AA147" t="s">
        <v>40</v>
      </c>
      <c r="AB147" t="s">
        <v>3260</v>
      </c>
      <c r="AC147">
        <v>1</v>
      </c>
      <c r="AD147" t="s">
        <v>60</v>
      </c>
      <c r="AE147" t="s">
        <v>60</v>
      </c>
      <c r="AF147" t="s">
        <v>60</v>
      </c>
      <c r="AG147" s="1">
        <v>43559</v>
      </c>
    </row>
    <row r="148" spans="1:33" x14ac:dyDescent="0.3">
      <c r="A148">
        <v>49</v>
      </c>
      <c r="B148" t="s">
        <v>32</v>
      </c>
      <c r="C148" t="s">
        <v>61</v>
      </c>
      <c r="D148" t="s">
        <v>571</v>
      </c>
      <c r="E148" t="s">
        <v>35</v>
      </c>
      <c r="F148">
        <v>4</v>
      </c>
      <c r="G148" t="s">
        <v>3252</v>
      </c>
      <c r="H148" t="s">
        <v>37</v>
      </c>
      <c r="I148" t="s">
        <v>572</v>
      </c>
      <c r="J148" t="s">
        <v>3253</v>
      </c>
      <c r="K148" t="s">
        <v>41</v>
      </c>
      <c r="L148" t="s">
        <v>332</v>
      </c>
      <c r="M148" t="s">
        <v>3247</v>
      </c>
      <c r="N148" t="s">
        <v>3265</v>
      </c>
      <c r="O148" t="s">
        <v>87</v>
      </c>
      <c r="P148" t="s">
        <v>3248</v>
      </c>
      <c r="Q148" t="s">
        <v>44</v>
      </c>
      <c r="R148">
        <v>187110</v>
      </c>
      <c r="S148" t="s">
        <v>573</v>
      </c>
      <c r="T148" t="s">
        <v>40</v>
      </c>
      <c r="U148" t="s">
        <v>32</v>
      </c>
      <c r="V148" t="s">
        <v>66</v>
      </c>
      <c r="W148" t="s">
        <v>3250</v>
      </c>
      <c r="X148" t="s">
        <v>3248</v>
      </c>
      <c r="Y148" t="s">
        <v>38</v>
      </c>
      <c r="Z148" t="s">
        <v>194</v>
      </c>
      <c r="AA148" t="s">
        <v>40</v>
      </c>
      <c r="AB148" t="s">
        <v>3251</v>
      </c>
      <c r="AC148">
        <v>1</v>
      </c>
      <c r="AD148" t="s">
        <v>60</v>
      </c>
      <c r="AE148" t="s">
        <v>60</v>
      </c>
      <c r="AF148" t="s">
        <v>60</v>
      </c>
      <c r="AG148" s="1">
        <v>44134</v>
      </c>
    </row>
    <row r="149" spans="1:33" x14ac:dyDescent="0.3">
      <c r="A149">
        <v>33</v>
      </c>
      <c r="B149" t="s">
        <v>32</v>
      </c>
      <c r="C149" t="s">
        <v>33</v>
      </c>
      <c r="D149" t="s">
        <v>574</v>
      </c>
      <c r="E149" t="s">
        <v>78</v>
      </c>
      <c r="F149">
        <v>22</v>
      </c>
      <c r="G149" t="s">
        <v>3252</v>
      </c>
      <c r="H149" t="s">
        <v>53</v>
      </c>
      <c r="I149" t="s">
        <v>62</v>
      </c>
      <c r="J149" t="s">
        <v>3248</v>
      </c>
      <c r="K149" t="s">
        <v>41</v>
      </c>
      <c r="L149" t="s">
        <v>118</v>
      </c>
      <c r="M149" t="s">
        <v>3248</v>
      </c>
      <c r="N149" t="s">
        <v>3249</v>
      </c>
      <c r="O149" t="s">
        <v>157</v>
      </c>
      <c r="P149" t="s">
        <v>3247</v>
      </c>
      <c r="Q149" t="s">
        <v>44</v>
      </c>
      <c r="R149">
        <v>61460</v>
      </c>
      <c r="S149" t="s">
        <v>575</v>
      </c>
      <c r="T149" t="s">
        <v>60</v>
      </c>
      <c r="U149" t="s">
        <v>32</v>
      </c>
      <c r="V149" t="s">
        <v>66</v>
      </c>
      <c r="W149" t="s">
        <v>3250</v>
      </c>
      <c r="X149" t="s">
        <v>3253</v>
      </c>
      <c r="Y149" t="s">
        <v>38</v>
      </c>
      <c r="Z149" t="s">
        <v>115</v>
      </c>
      <c r="AA149" t="s">
        <v>40</v>
      </c>
      <c r="AB149" t="s">
        <v>3251</v>
      </c>
      <c r="AC149">
        <v>7</v>
      </c>
      <c r="AD149" t="s">
        <v>109</v>
      </c>
      <c r="AE149" t="s">
        <v>60</v>
      </c>
      <c r="AF149" t="s">
        <v>109</v>
      </c>
      <c r="AG149" s="1">
        <v>43478</v>
      </c>
    </row>
    <row r="150" spans="1:33" x14ac:dyDescent="0.3">
      <c r="A150">
        <v>34</v>
      </c>
      <c r="B150" t="s">
        <v>32</v>
      </c>
      <c r="C150" t="s">
        <v>61</v>
      </c>
      <c r="D150" t="s">
        <v>576</v>
      </c>
      <c r="E150" t="s">
        <v>78</v>
      </c>
      <c r="F150">
        <v>13</v>
      </c>
      <c r="G150" t="s">
        <v>3258</v>
      </c>
      <c r="H150" t="s">
        <v>37</v>
      </c>
      <c r="I150" t="s">
        <v>577</v>
      </c>
      <c r="J150" t="s">
        <v>3259</v>
      </c>
      <c r="K150" t="s">
        <v>41</v>
      </c>
      <c r="L150" t="s">
        <v>470</v>
      </c>
      <c r="M150" t="s">
        <v>3248</v>
      </c>
      <c r="N150" t="s">
        <v>3263</v>
      </c>
      <c r="O150" t="s">
        <v>157</v>
      </c>
      <c r="P150" t="s">
        <v>3248</v>
      </c>
      <c r="Q150" t="s">
        <v>69</v>
      </c>
      <c r="R150">
        <v>86280</v>
      </c>
      <c r="S150" t="s">
        <v>578</v>
      </c>
      <c r="T150" t="s">
        <v>38</v>
      </c>
      <c r="U150" t="s">
        <v>32</v>
      </c>
      <c r="V150" t="s">
        <v>190</v>
      </c>
      <c r="W150" t="s">
        <v>3250</v>
      </c>
      <c r="X150" t="s">
        <v>3248</v>
      </c>
      <c r="Y150" t="s">
        <v>38</v>
      </c>
      <c r="Z150" t="s">
        <v>104</v>
      </c>
      <c r="AA150" t="s">
        <v>40</v>
      </c>
      <c r="AB150" t="s">
        <v>3261</v>
      </c>
      <c r="AC150">
        <v>8</v>
      </c>
      <c r="AD150" t="s">
        <v>109</v>
      </c>
      <c r="AE150" t="s">
        <v>38</v>
      </c>
      <c r="AF150" t="s">
        <v>38</v>
      </c>
      <c r="AG150" s="1">
        <v>44080</v>
      </c>
    </row>
    <row r="151" spans="1:33" x14ac:dyDescent="0.3">
      <c r="A151">
        <v>36</v>
      </c>
      <c r="B151" t="s">
        <v>32</v>
      </c>
      <c r="C151" t="s">
        <v>61</v>
      </c>
      <c r="D151" t="s">
        <v>579</v>
      </c>
      <c r="E151" t="s">
        <v>35</v>
      </c>
      <c r="F151">
        <v>16</v>
      </c>
      <c r="G151" t="s">
        <v>3257</v>
      </c>
      <c r="H151" t="s">
        <v>53</v>
      </c>
      <c r="I151" t="s">
        <v>580</v>
      </c>
      <c r="J151" t="s">
        <v>3247</v>
      </c>
      <c r="K151" t="s">
        <v>41</v>
      </c>
      <c r="L151" t="s">
        <v>221</v>
      </c>
      <c r="M151" t="s">
        <v>3248</v>
      </c>
      <c r="N151" t="s">
        <v>3254</v>
      </c>
      <c r="O151" t="s">
        <v>107</v>
      </c>
      <c r="P151" t="s">
        <v>3259</v>
      </c>
      <c r="Q151" t="s">
        <v>44</v>
      </c>
      <c r="R151">
        <v>28620</v>
      </c>
      <c r="S151" t="s">
        <v>581</v>
      </c>
      <c r="T151" t="s">
        <v>38</v>
      </c>
      <c r="U151" t="s">
        <v>32</v>
      </c>
      <c r="V151" t="s">
        <v>47</v>
      </c>
      <c r="W151" t="s">
        <v>3250</v>
      </c>
      <c r="X151" t="s">
        <v>3247</v>
      </c>
      <c r="Y151" t="s">
        <v>38</v>
      </c>
      <c r="Z151" t="s">
        <v>130</v>
      </c>
      <c r="AA151" t="s">
        <v>40</v>
      </c>
      <c r="AB151" t="s">
        <v>3261</v>
      </c>
      <c r="AC151">
        <v>10</v>
      </c>
      <c r="AD151" t="s">
        <v>60</v>
      </c>
      <c r="AE151" t="s">
        <v>60</v>
      </c>
      <c r="AF151" t="s">
        <v>115</v>
      </c>
      <c r="AG151" s="1">
        <v>44628</v>
      </c>
    </row>
    <row r="152" spans="1:33" x14ac:dyDescent="0.3">
      <c r="A152">
        <v>24</v>
      </c>
      <c r="B152" t="s">
        <v>32</v>
      </c>
      <c r="C152" t="s">
        <v>61</v>
      </c>
      <c r="D152" t="s">
        <v>582</v>
      </c>
      <c r="E152" t="s">
        <v>78</v>
      </c>
      <c r="F152">
        <v>10</v>
      </c>
      <c r="G152" t="s">
        <v>3258</v>
      </c>
      <c r="H152" t="s">
        <v>84</v>
      </c>
      <c r="I152" t="s">
        <v>583</v>
      </c>
      <c r="J152" t="s">
        <v>3259</v>
      </c>
      <c r="K152" t="s">
        <v>55</v>
      </c>
      <c r="L152" t="s">
        <v>546</v>
      </c>
      <c r="M152" t="s">
        <v>3248</v>
      </c>
      <c r="N152" t="s">
        <v>3249</v>
      </c>
      <c r="O152" t="s">
        <v>157</v>
      </c>
      <c r="P152" t="s">
        <v>3248</v>
      </c>
      <c r="Q152" t="s">
        <v>69</v>
      </c>
      <c r="R152">
        <v>42600</v>
      </c>
      <c r="S152" t="s">
        <v>584</v>
      </c>
      <c r="T152" t="s">
        <v>38</v>
      </c>
      <c r="U152" t="s">
        <v>50</v>
      </c>
      <c r="V152" t="s">
        <v>47</v>
      </c>
      <c r="W152" t="s">
        <v>3250</v>
      </c>
      <c r="X152" t="s">
        <v>3259</v>
      </c>
      <c r="Y152" t="s">
        <v>38</v>
      </c>
      <c r="Z152" t="s">
        <v>71</v>
      </c>
      <c r="AA152" t="s">
        <v>40</v>
      </c>
      <c r="AB152" t="s">
        <v>3251</v>
      </c>
      <c r="AC152">
        <v>5</v>
      </c>
      <c r="AD152" t="s">
        <v>40</v>
      </c>
      <c r="AE152" t="s">
        <v>60</v>
      </c>
      <c r="AF152" t="s">
        <v>36</v>
      </c>
      <c r="AG152" s="1">
        <v>42832</v>
      </c>
    </row>
    <row r="153" spans="1:33" x14ac:dyDescent="0.3">
      <c r="A153">
        <v>21</v>
      </c>
      <c r="B153" t="s">
        <v>50</v>
      </c>
      <c r="C153" t="s">
        <v>51</v>
      </c>
      <c r="D153" t="s">
        <v>585</v>
      </c>
      <c r="E153" t="s">
        <v>78</v>
      </c>
      <c r="F153">
        <v>1</v>
      </c>
      <c r="G153" t="s">
        <v>3257</v>
      </c>
      <c r="H153" t="s">
        <v>121</v>
      </c>
      <c r="I153" t="s">
        <v>586</v>
      </c>
      <c r="J153" t="s">
        <v>3253</v>
      </c>
      <c r="K153" t="s">
        <v>55</v>
      </c>
      <c r="L153" t="s">
        <v>150</v>
      </c>
      <c r="M153" t="s">
        <v>3247</v>
      </c>
      <c r="N153" t="s">
        <v>3254</v>
      </c>
      <c r="O153" t="s">
        <v>81</v>
      </c>
      <c r="P153" t="s">
        <v>3247</v>
      </c>
      <c r="Q153" t="s">
        <v>57</v>
      </c>
      <c r="R153">
        <v>21740</v>
      </c>
      <c r="S153" t="s">
        <v>587</v>
      </c>
      <c r="T153" t="s">
        <v>38</v>
      </c>
      <c r="U153" t="s">
        <v>50</v>
      </c>
      <c r="V153" t="s">
        <v>147</v>
      </c>
      <c r="W153" t="s">
        <v>3250</v>
      </c>
      <c r="X153" t="s">
        <v>3248</v>
      </c>
      <c r="Y153" t="s">
        <v>60</v>
      </c>
      <c r="Z153" t="s">
        <v>36</v>
      </c>
      <c r="AA153" t="s">
        <v>36</v>
      </c>
      <c r="AB153" t="s">
        <v>3260</v>
      </c>
      <c r="AC153">
        <v>3</v>
      </c>
      <c r="AD153" t="s">
        <v>40</v>
      </c>
      <c r="AE153" t="s">
        <v>38</v>
      </c>
      <c r="AF153" t="s">
        <v>40</v>
      </c>
      <c r="AG153" s="1">
        <v>42782</v>
      </c>
    </row>
    <row r="154" spans="1:33" x14ac:dyDescent="0.3">
      <c r="A154">
        <v>36</v>
      </c>
      <c r="B154" t="s">
        <v>32</v>
      </c>
      <c r="C154" t="s">
        <v>61</v>
      </c>
      <c r="D154" t="s">
        <v>588</v>
      </c>
      <c r="E154" t="s">
        <v>35</v>
      </c>
      <c r="F154">
        <v>6</v>
      </c>
      <c r="G154" t="s">
        <v>3246</v>
      </c>
      <c r="H154" t="s">
        <v>53</v>
      </c>
      <c r="I154" t="s">
        <v>589</v>
      </c>
      <c r="J154" t="s">
        <v>3259</v>
      </c>
      <c r="K154" t="s">
        <v>41</v>
      </c>
      <c r="L154" t="s">
        <v>315</v>
      </c>
      <c r="M154" t="s">
        <v>3248</v>
      </c>
      <c r="N154" t="s">
        <v>3254</v>
      </c>
      <c r="O154" t="s">
        <v>43</v>
      </c>
      <c r="P154" t="s">
        <v>3259</v>
      </c>
      <c r="Q154" t="s">
        <v>44</v>
      </c>
      <c r="R154">
        <v>32100</v>
      </c>
      <c r="S154" t="s">
        <v>590</v>
      </c>
      <c r="T154" t="s">
        <v>60</v>
      </c>
      <c r="U154" t="s">
        <v>32</v>
      </c>
      <c r="V154" t="s">
        <v>147</v>
      </c>
      <c r="W154" t="s">
        <v>3250</v>
      </c>
      <c r="X154" t="s">
        <v>3248</v>
      </c>
      <c r="Y154" t="s">
        <v>38</v>
      </c>
      <c r="Z154" t="s">
        <v>153</v>
      </c>
      <c r="AA154" t="s">
        <v>46</v>
      </c>
      <c r="AB154" t="s">
        <v>3260</v>
      </c>
      <c r="AC154">
        <v>15</v>
      </c>
      <c r="AD154" t="s">
        <v>66</v>
      </c>
      <c r="AE154" t="s">
        <v>130</v>
      </c>
      <c r="AF154" t="s">
        <v>147</v>
      </c>
      <c r="AG154" s="1">
        <v>43693</v>
      </c>
    </row>
    <row r="155" spans="1:33" x14ac:dyDescent="0.3">
      <c r="A155">
        <v>55</v>
      </c>
      <c r="B155" t="s">
        <v>32</v>
      </c>
      <c r="C155" t="s">
        <v>61</v>
      </c>
      <c r="D155" t="s">
        <v>591</v>
      </c>
      <c r="E155" t="s">
        <v>35</v>
      </c>
      <c r="F155">
        <v>8</v>
      </c>
      <c r="G155" t="s">
        <v>3246</v>
      </c>
      <c r="H155" t="s">
        <v>37</v>
      </c>
      <c r="I155" t="s">
        <v>168</v>
      </c>
      <c r="J155" t="s">
        <v>3259</v>
      </c>
      <c r="K155" t="s">
        <v>55</v>
      </c>
      <c r="L155" t="s">
        <v>221</v>
      </c>
      <c r="M155" t="s">
        <v>3248</v>
      </c>
      <c r="N155" t="s">
        <v>3262</v>
      </c>
      <c r="O155" t="s">
        <v>87</v>
      </c>
      <c r="P155" t="s">
        <v>3248</v>
      </c>
      <c r="Q155" t="s">
        <v>69</v>
      </c>
      <c r="R155">
        <v>147560</v>
      </c>
      <c r="S155" t="s">
        <v>592</v>
      </c>
      <c r="T155" t="s">
        <v>40</v>
      </c>
      <c r="U155" t="s">
        <v>50</v>
      </c>
      <c r="V155" t="s">
        <v>76</v>
      </c>
      <c r="W155" t="s">
        <v>3250</v>
      </c>
      <c r="X155" t="s">
        <v>3248</v>
      </c>
      <c r="Y155" t="s">
        <v>36</v>
      </c>
      <c r="Z155" t="s">
        <v>106</v>
      </c>
      <c r="AA155" t="s">
        <v>40</v>
      </c>
      <c r="AB155" t="s">
        <v>3260</v>
      </c>
      <c r="AC155">
        <v>5</v>
      </c>
      <c r="AD155" t="s">
        <v>60</v>
      </c>
      <c r="AE155" t="s">
        <v>60</v>
      </c>
      <c r="AF155" t="s">
        <v>40</v>
      </c>
      <c r="AG155" s="1">
        <v>44476</v>
      </c>
    </row>
    <row r="156" spans="1:33" x14ac:dyDescent="0.3">
      <c r="A156">
        <v>33</v>
      </c>
      <c r="B156" t="s">
        <v>32</v>
      </c>
      <c r="C156" t="s">
        <v>33</v>
      </c>
      <c r="D156" t="s">
        <v>593</v>
      </c>
      <c r="E156" t="s">
        <v>35</v>
      </c>
      <c r="F156">
        <v>1</v>
      </c>
      <c r="G156" t="s">
        <v>3252</v>
      </c>
      <c r="H156" t="s">
        <v>37</v>
      </c>
      <c r="I156" t="s">
        <v>594</v>
      </c>
      <c r="J156" t="s">
        <v>3247</v>
      </c>
      <c r="K156" t="s">
        <v>41</v>
      </c>
      <c r="L156" t="s">
        <v>250</v>
      </c>
      <c r="M156" t="s">
        <v>3247</v>
      </c>
      <c r="N156" t="s">
        <v>3254</v>
      </c>
      <c r="O156" t="s">
        <v>43</v>
      </c>
      <c r="P156" t="s">
        <v>3248</v>
      </c>
      <c r="Q156" t="s">
        <v>69</v>
      </c>
      <c r="R156">
        <v>20080</v>
      </c>
      <c r="S156" t="s">
        <v>595</v>
      </c>
      <c r="T156" t="s">
        <v>38</v>
      </c>
      <c r="U156" t="s">
        <v>32</v>
      </c>
      <c r="V156" t="s">
        <v>47</v>
      </c>
      <c r="W156" t="s">
        <v>3250</v>
      </c>
      <c r="X156" t="s">
        <v>3248</v>
      </c>
      <c r="Y156" t="s">
        <v>36</v>
      </c>
      <c r="Z156" t="s">
        <v>38</v>
      </c>
      <c r="AA156" t="s">
        <v>40</v>
      </c>
      <c r="AB156" t="s">
        <v>3261</v>
      </c>
      <c r="AC156">
        <v>5</v>
      </c>
      <c r="AD156" t="s">
        <v>38</v>
      </c>
      <c r="AE156" t="s">
        <v>60</v>
      </c>
      <c r="AF156" t="s">
        <v>60</v>
      </c>
      <c r="AG156" s="1">
        <v>43325</v>
      </c>
    </row>
    <row r="157" spans="1:33" x14ac:dyDescent="0.3">
      <c r="A157">
        <v>45</v>
      </c>
      <c r="B157" t="s">
        <v>32</v>
      </c>
      <c r="C157" t="s">
        <v>61</v>
      </c>
      <c r="D157" t="s">
        <v>253</v>
      </c>
      <c r="E157" t="s">
        <v>35</v>
      </c>
      <c r="F157">
        <v>25</v>
      </c>
      <c r="G157" t="s">
        <v>3252</v>
      </c>
      <c r="H157" t="s">
        <v>53</v>
      </c>
      <c r="I157" t="s">
        <v>596</v>
      </c>
      <c r="J157" t="s">
        <v>3247</v>
      </c>
      <c r="K157" t="s">
        <v>55</v>
      </c>
      <c r="L157" t="s">
        <v>467</v>
      </c>
      <c r="M157" t="s">
        <v>3247</v>
      </c>
      <c r="N157" t="s">
        <v>3249</v>
      </c>
      <c r="O157" t="s">
        <v>128</v>
      </c>
      <c r="P157" t="s">
        <v>3259</v>
      </c>
      <c r="Q157" t="s">
        <v>44</v>
      </c>
      <c r="R157">
        <v>59060</v>
      </c>
      <c r="S157" t="s">
        <v>597</v>
      </c>
      <c r="T157" t="s">
        <v>60</v>
      </c>
      <c r="U157" t="s">
        <v>32</v>
      </c>
      <c r="V157" t="s">
        <v>66</v>
      </c>
      <c r="W157" t="s">
        <v>3250</v>
      </c>
      <c r="X157" t="s">
        <v>3259</v>
      </c>
      <c r="Y157" t="s">
        <v>40</v>
      </c>
      <c r="Z157" t="s">
        <v>130</v>
      </c>
      <c r="AA157" t="s">
        <v>40</v>
      </c>
      <c r="AB157" t="s">
        <v>3261</v>
      </c>
      <c r="AC157">
        <v>9</v>
      </c>
      <c r="AD157" t="s">
        <v>115</v>
      </c>
      <c r="AE157" t="s">
        <v>36</v>
      </c>
      <c r="AF157" t="s">
        <v>115</v>
      </c>
      <c r="AG157" s="1">
        <v>43744</v>
      </c>
    </row>
    <row r="158" spans="1:33" x14ac:dyDescent="0.3">
      <c r="A158">
        <v>43</v>
      </c>
      <c r="B158" t="s">
        <v>32</v>
      </c>
      <c r="C158" t="s">
        <v>51</v>
      </c>
      <c r="D158" t="s">
        <v>598</v>
      </c>
      <c r="E158" t="s">
        <v>78</v>
      </c>
      <c r="F158">
        <v>15</v>
      </c>
      <c r="G158" t="s">
        <v>3246</v>
      </c>
      <c r="H158" t="s">
        <v>53</v>
      </c>
      <c r="I158" t="s">
        <v>599</v>
      </c>
      <c r="J158" t="s">
        <v>3259</v>
      </c>
      <c r="K158" t="s">
        <v>41</v>
      </c>
      <c r="L158" t="s">
        <v>315</v>
      </c>
      <c r="M158" t="s">
        <v>3247</v>
      </c>
      <c r="N158" t="s">
        <v>3249</v>
      </c>
      <c r="O158" t="s">
        <v>157</v>
      </c>
      <c r="P158" t="s">
        <v>3259</v>
      </c>
      <c r="Q158" t="s">
        <v>44</v>
      </c>
      <c r="R158">
        <v>68040</v>
      </c>
      <c r="S158" t="s">
        <v>600</v>
      </c>
      <c r="T158" t="s">
        <v>36</v>
      </c>
      <c r="U158" t="s">
        <v>32</v>
      </c>
      <c r="V158" t="s">
        <v>190</v>
      </c>
      <c r="W158" t="s">
        <v>3250</v>
      </c>
      <c r="X158" t="s">
        <v>3248</v>
      </c>
      <c r="Y158" t="s">
        <v>38</v>
      </c>
      <c r="Z158" t="s">
        <v>109</v>
      </c>
      <c r="AA158" t="s">
        <v>71</v>
      </c>
      <c r="AB158" t="s">
        <v>3260</v>
      </c>
      <c r="AC158">
        <v>2</v>
      </c>
      <c r="AD158" t="s">
        <v>40</v>
      </c>
      <c r="AE158" t="s">
        <v>40</v>
      </c>
      <c r="AF158" t="s">
        <v>40</v>
      </c>
      <c r="AG158" s="1">
        <v>43310</v>
      </c>
    </row>
    <row r="159" spans="1:33" x14ac:dyDescent="0.3">
      <c r="A159">
        <v>18</v>
      </c>
      <c r="B159" t="s">
        <v>32</v>
      </c>
      <c r="C159" t="s">
        <v>33</v>
      </c>
      <c r="D159" t="s">
        <v>492</v>
      </c>
      <c r="E159" t="s">
        <v>35</v>
      </c>
      <c r="F159">
        <v>5</v>
      </c>
      <c r="G159" t="s">
        <v>3252</v>
      </c>
      <c r="H159" t="s">
        <v>53</v>
      </c>
      <c r="I159" t="s">
        <v>357</v>
      </c>
      <c r="J159" t="s">
        <v>3247</v>
      </c>
      <c r="K159" t="s">
        <v>41</v>
      </c>
      <c r="L159" t="s">
        <v>156</v>
      </c>
      <c r="M159" t="s">
        <v>3248</v>
      </c>
      <c r="N159" t="s">
        <v>3254</v>
      </c>
      <c r="O159" t="s">
        <v>107</v>
      </c>
      <c r="P159" t="s">
        <v>3259</v>
      </c>
      <c r="Q159" t="s">
        <v>57</v>
      </c>
      <c r="R159">
        <v>1051</v>
      </c>
      <c r="S159" t="s">
        <v>601</v>
      </c>
      <c r="T159" t="s">
        <v>38</v>
      </c>
      <c r="U159" t="s">
        <v>32</v>
      </c>
      <c r="V159" t="s">
        <v>102</v>
      </c>
      <c r="W159" t="s">
        <v>3250</v>
      </c>
      <c r="X159" t="s">
        <v>3259</v>
      </c>
      <c r="Y159" t="s">
        <v>60</v>
      </c>
      <c r="Z159" t="s">
        <v>60</v>
      </c>
      <c r="AA159" t="s">
        <v>40</v>
      </c>
      <c r="AB159" t="s">
        <v>3260</v>
      </c>
      <c r="AC159">
        <v>0</v>
      </c>
      <c r="AD159" t="s">
        <v>60</v>
      </c>
      <c r="AE159" t="s">
        <v>60</v>
      </c>
      <c r="AF159" t="s">
        <v>60</v>
      </c>
      <c r="AG159" s="1">
        <v>43121</v>
      </c>
    </row>
    <row r="160" spans="1:33" x14ac:dyDescent="0.3">
      <c r="A160">
        <v>25</v>
      </c>
      <c r="B160" t="s">
        <v>50</v>
      </c>
      <c r="C160" t="s">
        <v>61</v>
      </c>
      <c r="D160" t="s">
        <v>602</v>
      </c>
      <c r="E160" t="s">
        <v>78</v>
      </c>
      <c r="F160">
        <v>5</v>
      </c>
      <c r="G160" t="s">
        <v>3246</v>
      </c>
      <c r="H160" t="s">
        <v>84</v>
      </c>
      <c r="I160" t="s">
        <v>603</v>
      </c>
      <c r="J160" t="s">
        <v>3248</v>
      </c>
      <c r="K160" t="s">
        <v>41</v>
      </c>
      <c r="L160" t="s">
        <v>382</v>
      </c>
      <c r="M160" t="s">
        <v>3247</v>
      </c>
      <c r="N160" t="s">
        <v>3249</v>
      </c>
      <c r="O160" t="s">
        <v>157</v>
      </c>
      <c r="P160" t="s">
        <v>3248</v>
      </c>
      <c r="Q160" t="s">
        <v>57</v>
      </c>
      <c r="R160">
        <v>57440</v>
      </c>
      <c r="S160" t="s">
        <v>604</v>
      </c>
      <c r="T160" t="s">
        <v>38</v>
      </c>
      <c r="U160" t="s">
        <v>50</v>
      </c>
      <c r="V160" t="s">
        <v>147</v>
      </c>
      <c r="W160" t="s">
        <v>3250</v>
      </c>
      <c r="X160" t="s">
        <v>3259</v>
      </c>
      <c r="Y160" t="s">
        <v>60</v>
      </c>
      <c r="Z160" t="s">
        <v>90</v>
      </c>
      <c r="AA160" t="s">
        <v>38</v>
      </c>
      <c r="AB160" t="s">
        <v>3260</v>
      </c>
      <c r="AC160">
        <v>6</v>
      </c>
      <c r="AD160" t="s">
        <v>46</v>
      </c>
      <c r="AE160" t="s">
        <v>60</v>
      </c>
      <c r="AF160" t="s">
        <v>36</v>
      </c>
      <c r="AG160" s="1">
        <v>42366</v>
      </c>
    </row>
    <row r="161" spans="1:33" x14ac:dyDescent="0.3">
      <c r="A161">
        <v>40</v>
      </c>
      <c r="B161" t="s">
        <v>32</v>
      </c>
      <c r="C161" t="s">
        <v>51</v>
      </c>
      <c r="D161" t="s">
        <v>605</v>
      </c>
      <c r="E161" t="s">
        <v>35</v>
      </c>
      <c r="F161">
        <v>26</v>
      </c>
      <c r="G161" t="s">
        <v>3246</v>
      </c>
      <c r="H161" t="s">
        <v>37</v>
      </c>
      <c r="I161" t="s">
        <v>501</v>
      </c>
      <c r="J161" t="s">
        <v>3247</v>
      </c>
      <c r="K161" t="s">
        <v>55</v>
      </c>
      <c r="L161" t="s">
        <v>246</v>
      </c>
      <c r="M161" t="s">
        <v>3248</v>
      </c>
      <c r="N161" t="s">
        <v>3249</v>
      </c>
      <c r="O161" t="s">
        <v>107</v>
      </c>
      <c r="P161" t="s">
        <v>3247</v>
      </c>
      <c r="Q161" t="s">
        <v>69</v>
      </c>
      <c r="R161">
        <v>56050</v>
      </c>
      <c r="S161" t="s">
        <v>606</v>
      </c>
      <c r="T161" t="s">
        <v>38</v>
      </c>
      <c r="U161" t="s">
        <v>32</v>
      </c>
      <c r="V161" t="s">
        <v>147</v>
      </c>
      <c r="W161" t="s">
        <v>3250</v>
      </c>
      <c r="X161" t="s">
        <v>3253</v>
      </c>
      <c r="Y161" t="s">
        <v>38</v>
      </c>
      <c r="Z161" t="s">
        <v>59</v>
      </c>
      <c r="AA161" t="s">
        <v>40</v>
      </c>
      <c r="AB161" t="s">
        <v>3260</v>
      </c>
      <c r="AC161">
        <v>20</v>
      </c>
      <c r="AD161" t="s">
        <v>109</v>
      </c>
      <c r="AE161" t="s">
        <v>40</v>
      </c>
      <c r="AF161" t="s">
        <v>66</v>
      </c>
      <c r="AG161" s="1">
        <v>44659</v>
      </c>
    </row>
    <row r="162" spans="1:33" x14ac:dyDescent="0.3">
      <c r="A162">
        <v>38</v>
      </c>
      <c r="B162" t="s">
        <v>32</v>
      </c>
      <c r="C162" t="s">
        <v>61</v>
      </c>
      <c r="D162" t="s">
        <v>607</v>
      </c>
      <c r="E162" t="s">
        <v>35</v>
      </c>
      <c r="F162">
        <v>10</v>
      </c>
      <c r="G162" t="s">
        <v>3246</v>
      </c>
      <c r="H162" t="s">
        <v>37</v>
      </c>
      <c r="I162" t="s">
        <v>242</v>
      </c>
      <c r="J162" t="s">
        <v>3248</v>
      </c>
      <c r="K162" t="s">
        <v>55</v>
      </c>
      <c r="L162" t="s">
        <v>274</v>
      </c>
      <c r="M162" t="s">
        <v>3248</v>
      </c>
      <c r="N162" t="s">
        <v>3249</v>
      </c>
      <c r="O162" t="s">
        <v>100</v>
      </c>
      <c r="P162" t="s">
        <v>3248</v>
      </c>
      <c r="Q162" t="s">
        <v>44</v>
      </c>
      <c r="R162">
        <v>98240</v>
      </c>
      <c r="S162" t="s">
        <v>608</v>
      </c>
      <c r="T162" t="s">
        <v>36</v>
      </c>
      <c r="U162" t="s">
        <v>32</v>
      </c>
      <c r="V162" t="s">
        <v>114</v>
      </c>
      <c r="W162" t="s">
        <v>3250</v>
      </c>
      <c r="X162" t="s">
        <v>3248</v>
      </c>
      <c r="Y162" t="s">
        <v>38</v>
      </c>
      <c r="Z162" t="s">
        <v>190</v>
      </c>
      <c r="AA162" t="s">
        <v>46</v>
      </c>
      <c r="AB162" t="s">
        <v>3260</v>
      </c>
      <c r="AC162">
        <v>1</v>
      </c>
      <c r="AD162" t="s">
        <v>60</v>
      </c>
      <c r="AE162" t="s">
        <v>60</v>
      </c>
      <c r="AF162" t="s">
        <v>60</v>
      </c>
      <c r="AG162" s="1">
        <v>44303</v>
      </c>
    </row>
    <row r="163" spans="1:33" x14ac:dyDescent="0.3">
      <c r="A163">
        <v>37</v>
      </c>
      <c r="B163" t="s">
        <v>32</v>
      </c>
      <c r="C163" t="s">
        <v>61</v>
      </c>
      <c r="D163" t="s">
        <v>415</v>
      </c>
      <c r="E163" t="s">
        <v>35</v>
      </c>
      <c r="F163">
        <v>10</v>
      </c>
      <c r="G163" t="s">
        <v>3257</v>
      </c>
      <c r="H163" t="s">
        <v>53</v>
      </c>
      <c r="I163" t="s">
        <v>609</v>
      </c>
      <c r="J163" t="s">
        <v>3259</v>
      </c>
      <c r="K163" t="s">
        <v>55</v>
      </c>
      <c r="L163" t="s">
        <v>137</v>
      </c>
      <c r="M163" t="s">
        <v>3248</v>
      </c>
      <c r="N163" t="s">
        <v>3254</v>
      </c>
      <c r="O163" t="s">
        <v>107</v>
      </c>
      <c r="P163" t="s">
        <v>3253</v>
      </c>
      <c r="Q163" t="s">
        <v>69</v>
      </c>
      <c r="R163">
        <v>27820</v>
      </c>
      <c r="S163" t="s">
        <v>610</v>
      </c>
      <c r="T163" t="s">
        <v>60</v>
      </c>
      <c r="U163" t="s">
        <v>50</v>
      </c>
      <c r="V163" t="s">
        <v>66</v>
      </c>
      <c r="W163" t="s">
        <v>3250</v>
      </c>
      <c r="X163" t="s">
        <v>3247</v>
      </c>
      <c r="Y163" t="s">
        <v>40</v>
      </c>
      <c r="Z163" t="s">
        <v>90</v>
      </c>
      <c r="AA163" t="s">
        <v>36</v>
      </c>
      <c r="AB163" t="s">
        <v>3261</v>
      </c>
      <c r="AC163">
        <v>5</v>
      </c>
      <c r="AD163" t="s">
        <v>36</v>
      </c>
      <c r="AE163" t="s">
        <v>46</v>
      </c>
      <c r="AF163" t="s">
        <v>36</v>
      </c>
      <c r="AG163" s="1">
        <v>44954</v>
      </c>
    </row>
    <row r="164" spans="1:33" x14ac:dyDescent="0.3">
      <c r="A164">
        <v>56</v>
      </c>
      <c r="B164" t="s">
        <v>32</v>
      </c>
      <c r="C164" t="s">
        <v>61</v>
      </c>
      <c r="D164" t="s">
        <v>509</v>
      </c>
      <c r="E164" t="s">
        <v>35</v>
      </c>
      <c r="F164">
        <v>23</v>
      </c>
      <c r="G164" t="s">
        <v>3246</v>
      </c>
      <c r="H164" t="s">
        <v>53</v>
      </c>
      <c r="I164" t="s">
        <v>611</v>
      </c>
      <c r="J164" t="s">
        <v>3259</v>
      </c>
      <c r="K164" t="s">
        <v>41</v>
      </c>
      <c r="L164" t="s">
        <v>612</v>
      </c>
      <c r="M164" t="s">
        <v>3248</v>
      </c>
      <c r="N164" t="s">
        <v>3262</v>
      </c>
      <c r="O164" t="s">
        <v>128</v>
      </c>
      <c r="P164" t="s">
        <v>3247</v>
      </c>
      <c r="Q164" t="s">
        <v>44</v>
      </c>
      <c r="R164">
        <v>134020</v>
      </c>
      <c r="S164" t="s">
        <v>613</v>
      </c>
      <c r="T164" t="s">
        <v>46</v>
      </c>
      <c r="U164" t="s">
        <v>50</v>
      </c>
      <c r="V164" t="s">
        <v>47</v>
      </c>
      <c r="W164" t="s">
        <v>3250</v>
      </c>
      <c r="X164" t="s">
        <v>3253</v>
      </c>
      <c r="Y164" t="s">
        <v>38</v>
      </c>
      <c r="Z164" t="s">
        <v>221</v>
      </c>
      <c r="AA164" t="s">
        <v>60</v>
      </c>
      <c r="AB164" t="s">
        <v>3260</v>
      </c>
      <c r="AC164">
        <v>19</v>
      </c>
      <c r="AD164" t="s">
        <v>153</v>
      </c>
      <c r="AE164" t="s">
        <v>102</v>
      </c>
      <c r="AF164" t="s">
        <v>104</v>
      </c>
      <c r="AG164" s="1">
        <v>43493</v>
      </c>
    </row>
    <row r="165" spans="1:33" x14ac:dyDescent="0.3">
      <c r="A165">
        <v>42</v>
      </c>
      <c r="B165" t="s">
        <v>50</v>
      </c>
      <c r="C165" t="s">
        <v>51</v>
      </c>
      <c r="D165" t="s">
        <v>614</v>
      </c>
      <c r="E165" t="s">
        <v>78</v>
      </c>
      <c r="F165">
        <v>12</v>
      </c>
      <c r="G165" t="s">
        <v>3246</v>
      </c>
      <c r="H165" t="s">
        <v>53</v>
      </c>
      <c r="I165" t="s">
        <v>615</v>
      </c>
      <c r="J165" t="s">
        <v>3248</v>
      </c>
      <c r="K165" t="s">
        <v>41</v>
      </c>
      <c r="L165" t="s">
        <v>188</v>
      </c>
      <c r="M165" t="s">
        <v>3248</v>
      </c>
      <c r="N165" t="s">
        <v>3262</v>
      </c>
      <c r="O165" t="s">
        <v>157</v>
      </c>
      <c r="P165" t="s">
        <v>3253</v>
      </c>
      <c r="Q165" t="s">
        <v>57</v>
      </c>
      <c r="R165">
        <v>61340</v>
      </c>
      <c r="S165" t="s">
        <v>616</v>
      </c>
      <c r="T165" t="s">
        <v>60</v>
      </c>
      <c r="U165" t="s">
        <v>50</v>
      </c>
      <c r="V165" t="s">
        <v>47</v>
      </c>
      <c r="W165" t="s">
        <v>3250</v>
      </c>
      <c r="X165" t="s">
        <v>3247</v>
      </c>
      <c r="Y165" t="s">
        <v>60</v>
      </c>
      <c r="Z165" t="s">
        <v>95</v>
      </c>
      <c r="AA165" t="s">
        <v>40</v>
      </c>
      <c r="AB165" t="s">
        <v>3261</v>
      </c>
      <c r="AC165">
        <v>21</v>
      </c>
      <c r="AD165" t="s">
        <v>104</v>
      </c>
      <c r="AE165" t="s">
        <v>66</v>
      </c>
      <c r="AF165" t="s">
        <v>76</v>
      </c>
      <c r="AG165" s="1">
        <v>43909</v>
      </c>
    </row>
    <row r="166" spans="1:33" x14ac:dyDescent="0.3">
      <c r="A166">
        <v>55</v>
      </c>
      <c r="B166" t="s">
        <v>32</v>
      </c>
      <c r="C166" t="s">
        <v>61</v>
      </c>
      <c r="D166" t="s">
        <v>196</v>
      </c>
      <c r="E166" t="s">
        <v>35</v>
      </c>
      <c r="F166">
        <v>2</v>
      </c>
      <c r="G166" t="s">
        <v>3252</v>
      </c>
      <c r="H166" t="s">
        <v>37</v>
      </c>
      <c r="I166" t="s">
        <v>298</v>
      </c>
      <c r="J166" t="s">
        <v>3259</v>
      </c>
      <c r="K166" t="s">
        <v>55</v>
      </c>
      <c r="L166" t="s">
        <v>535</v>
      </c>
      <c r="M166" t="s">
        <v>3253</v>
      </c>
      <c r="N166" t="s">
        <v>3265</v>
      </c>
      <c r="O166" t="s">
        <v>87</v>
      </c>
      <c r="P166" t="s">
        <v>3248</v>
      </c>
      <c r="Q166" t="s">
        <v>44</v>
      </c>
      <c r="R166">
        <v>191870</v>
      </c>
      <c r="S166" t="s">
        <v>617</v>
      </c>
      <c r="T166" t="s">
        <v>46</v>
      </c>
      <c r="U166" t="s">
        <v>32</v>
      </c>
      <c r="V166" t="s">
        <v>76</v>
      </c>
      <c r="W166" t="s">
        <v>3250</v>
      </c>
      <c r="X166" t="s">
        <v>3259</v>
      </c>
      <c r="Y166" t="s">
        <v>38</v>
      </c>
      <c r="Z166" t="s">
        <v>194</v>
      </c>
      <c r="AA166" t="s">
        <v>71</v>
      </c>
      <c r="AB166" t="s">
        <v>3260</v>
      </c>
      <c r="AC166">
        <v>19</v>
      </c>
      <c r="AD166" t="s">
        <v>104</v>
      </c>
      <c r="AE166" t="s">
        <v>104</v>
      </c>
      <c r="AF166" t="s">
        <v>147</v>
      </c>
      <c r="AG166" s="1">
        <v>43645</v>
      </c>
    </row>
    <row r="167" spans="1:33" x14ac:dyDescent="0.3">
      <c r="A167">
        <v>41</v>
      </c>
      <c r="B167" t="s">
        <v>32</v>
      </c>
      <c r="C167" t="s">
        <v>33</v>
      </c>
      <c r="D167" t="s">
        <v>437</v>
      </c>
      <c r="E167" t="s">
        <v>78</v>
      </c>
      <c r="F167">
        <v>10</v>
      </c>
      <c r="G167" t="s">
        <v>3252</v>
      </c>
      <c r="H167" t="s">
        <v>37</v>
      </c>
      <c r="I167" t="s">
        <v>618</v>
      </c>
      <c r="J167" t="s">
        <v>3248</v>
      </c>
      <c r="K167" t="s">
        <v>41</v>
      </c>
      <c r="L167" t="s">
        <v>277</v>
      </c>
      <c r="M167" t="s">
        <v>3253</v>
      </c>
      <c r="N167" t="s">
        <v>3249</v>
      </c>
      <c r="O167" t="s">
        <v>157</v>
      </c>
      <c r="P167" t="s">
        <v>3247</v>
      </c>
      <c r="Q167" t="s">
        <v>57</v>
      </c>
      <c r="R167">
        <v>61510</v>
      </c>
      <c r="S167" t="s">
        <v>619</v>
      </c>
      <c r="T167" t="s">
        <v>38</v>
      </c>
      <c r="U167" t="s">
        <v>32</v>
      </c>
      <c r="V167" t="s">
        <v>66</v>
      </c>
      <c r="W167" t="s">
        <v>3250</v>
      </c>
      <c r="X167" t="s">
        <v>3253</v>
      </c>
      <c r="Y167" t="s">
        <v>60</v>
      </c>
      <c r="Z167" t="s">
        <v>114</v>
      </c>
      <c r="AA167" t="s">
        <v>46</v>
      </c>
      <c r="AB167" t="s">
        <v>3260</v>
      </c>
      <c r="AC167">
        <v>19</v>
      </c>
      <c r="AD167" t="s">
        <v>40</v>
      </c>
      <c r="AE167" t="s">
        <v>147</v>
      </c>
      <c r="AF167" t="s">
        <v>104</v>
      </c>
      <c r="AG167" s="1">
        <v>42018</v>
      </c>
    </row>
    <row r="168" spans="1:33" x14ac:dyDescent="0.3">
      <c r="A168">
        <v>45</v>
      </c>
      <c r="B168" t="s">
        <v>32</v>
      </c>
      <c r="C168" t="s">
        <v>61</v>
      </c>
      <c r="D168" t="s">
        <v>620</v>
      </c>
      <c r="E168" t="s">
        <v>35</v>
      </c>
      <c r="F168">
        <v>10</v>
      </c>
      <c r="G168" t="s">
        <v>3252</v>
      </c>
      <c r="H168" t="s">
        <v>53</v>
      </c>
      <c r="I168" t="s">
        <v>621</v>
      </c>
      <c r="J168" t="s">
        <v>3253</v>
      </c>
      <c r="K168" t="s">
        <v>41</v>
      </c>
      <c r="L168" t="s">
        <v>392</v>
      </c>
      <c r="M168" t="s">
        <v>3248</v>
      </c>
      <c r="N168" t="s">
        <v>3254</v>
      </c>
      <c r="O168" t="s">
        <v>107</v>
      </c>
      <c r="P168" t="s">
        <v>3259</v>
      </c>
      <c r="Q168" t="s">
        <v>44</v>
      </c>
      <c r="R168">
        <v>26540</v>
      </c>
      <c r="S168" t="s">
        <v>622</v>
      </c>
      <c r="T168" t="s">
        <v>36</v>
      </c>
      <c r="U168" t="s">
        <v>32</v>
      </c>
      <c r="V168" t="s">
        <v>106</v>
      </c>
      <c r="W168" t="s">
        <v>3255</v>
      </c>
      <c r="X168" t="s">
        <v>3259</v>
      </c>
      <c r="Y168" t="s">
        <v>40</v>
      </c>
      <c r="Z168" t="s">
        <v>115</v>
      </c>
      <c r="AA168" t="s">
        <v>36</v>
      </c>
      <c r="AB168" t="s">
        <v>3261</v>
      </c>
      <c r="AC168">
        <v>2</v>
      </c>
      <c r="AD168" t="s">
        <v>40</v>
      </c>
      <c r="AE168" t="s">
        <v>60</v>
      </c>
      <c r="AF168" t="s">
        <v>40</v>
      </c>
      <c r="AG168" s="1">
        <v>44882</v>
      </c>
    </row>
    <row r="169" spans="1:33" x14ac:dyDescent="0.3">
      <c r="A169">
        <v>31</v>
      </c>
      <c r="B169" t="s">
        <v>50</v>
      </c>
      <c r="C169" t="s">
        <v>51</v>
      </c>
      <c r="D169" t="s">
        <v>599</v>
      </c>
      <c r="E169" t="s">
        <v>78</v>
      </c>
      <c r="F169">
        <v>26</v>
      </c>
      <c r="G169" t="s">
        <v>3258</v>
      </c>
      <c r="H169" t="s">
        <v>84</v>
      </c>
      <c r="I169" t="s">
        <v>623</v>
      </c>
      <c r="J169" t="s">
        <v>3253</v>
      </c>
      <c r="K169" t="s">
        <v>41</v>
      </c>
      <c r="L169" t="s">
        <v>349</v>
      </c>
      <c r="M169" t="s">
        <v>3248</v>
      </c>
      <c r="N169" t="s">
        <v>3249</v>
      </c>
      <c r="O169" t="s">
        <v>157</v>
      </c>
      <c r="P169" t="s">
        <v>3259</v>
      </c>
      <c r="Q169" t="s">
        <v>44</v>
      </c>
      <c r="R169">
        <v>56170</v>
      </c>
      <c r="S169" t="s">
        <v>624</v>
      </c>
      <c r="T169" t="s">
        <v>38</v>
      </c>
      <c r="U169" t="s">
        <v>50</v>
      </c>
      <c r="V169" t="s">
        <v>147</v>
      </c>
      <c r="W169" t="s">
        <v>3250</v>
      </c>
      <c r="X169" t="s">
        <v>3248</v>
      </c>
      <c r="Y169" t="s">
        <v>60</v>
      </c>
      <c r="Z169" t="s">
        <v>130</v>
      </c>
      <c r="AA169" t="s">
        <v>46</v>
      </c>
      <c r="AB169" t="s">
        <v>3260</v>
      </c>
      <c r="AC169">
        <v>10</v>
      </c>
      <c r="AD169" t="s">
        <v>109</v>
      </c>
      <c r="AE169" t="s">
        <v>60</v>
      </c>
      <c r="AF169" t="s">
        <v>115</v>
      </c>
      <c r="AG169" s="1">
        <v>43563</v>
      </c>
    </row>
    <row r="170" spans="1:33" x14ac:dyDescent="0.3">
      <c r="A170">
        <v>48</v>
      </c>
      <c r="B170" t="s">
        <v>32</v>
      </c>
      <c r="C170" t="s">
        <v>51</v>
      </c>
      <c r="D170" t="s">
        <v>625</v>
      </c>
      <c r="E170" t="s">
        <v>35</v>
      </c>
      <c r="F170">
        <v>4</v>
      </c>
      <c r="G170" t="s">
        <v>3264</v>
      </c>
      <c r="H170" t="s">
        <v>37</v>
      </c>
      <c r="I170" t="s">
        <v>626</v>
      </c>
      <c r="J170" t="s">
        <v>3248</v>
      </c>
      <c r="K170" t="s">
        <v>41</v>
      </c>
      <c r="L170" t="s">
        <v>80</v>
      </c>
      <c r="M170" t="s">
        <v>3247</v>
      </c>
      <c r="N170" t="s">
        <v>3262</v>
      </c>
      <c r="O170" t="s">
        <v>87</v>
      </c>
      <c r="P170" t="s">
        <v>3259</v>
      </c>
      <c r="Q170" t="s">
        <v>44</v>
      </c>
      <c r="R170">
        <v>152020</v>
      </c>
      <c r="S170" t="s">
        <v>627</v>
      </c>
      <c r="T170" t="s">
        <v>40</v>
      </c>
      <c r="U170" t="s">
        <v>32</v>
      </c>
      <c r="V170" t="s">
        <v>134</v>
      </c>
      <c r="W170" t="s">
        <v>3255</v>
      </c>
      <c r="X170" t="s">
        <v>3247</v>
      </c>
      <c r="Y170" t="s">
        <v>38</v>
      </c>
      <c r="Z170" t="s">
        <v>194</v>
      </c>
      <c r="AA170" t="s">
        <v>36</v>
      </c>
      <c r="AB170" t="s">
        <v>3260</v>
      </c>
      <c r="AC170">
        <v>2</v>
      </c>
      <c r="AD170" t="s">
        <v>40</v>
      </c>
      <c r="AE170" t="s">
        <v>40</v>
      </c>
      <c r="AF170" t="s">
        <v>40</v>
      </c>
      <c r="AG170" s="1">
        <v>43301</v>
      </c>
    </row>
    <row r="171" spans="1:33" x14ac:dyDescent="0.3">
      <c r="A171">
        <v>39</v>
      </c>
      <c r="B171" t="s">
        <v>32</v>
      </c>
      <c r="C171" t="s">
        <v>51</v>
      </c>
      <c r="D171" t="s">
        <v>224</v>
      </c>
      <c r="E171" t="s">
        <v>35</v>
      </c>
      <c r="F171">
        <v>1</v>
      </c>
      <c r="G171" t="s">
        <v>3257</v>
      </c>
      <c r="H171" t="s">
        <v>53</v>
      </c>
      <c r="I171" t="s">
        <v>628</v>
      </c>
      <c r="J171" t="s">
        <v>3247</v>
      </c>
      <c r="K171" t="s">
        <v>41</v>
      </c>
      <c r="L171" t="s">
        <v>164</v>
      </c>
      <c r="M171" t="s">
        <v>3248</v>
      </c>
      <c r="N171" t="s">
        <v>3265</v>
      </c>
      <c r="O171" t="s">
        <v>87</v>
      </c>
      <c r="P171" t="s">
        <v>3248</v>
      </c>
      <c r="Q171" t="s">
        <v>69</v>
      </c>
      <c r="R171">
        <v>191970</v>
      </c>
      <c r="S171" t="s">
        <v>629</v>
      </c>
      <c r="T171" t="s">
        <v>38</v>
      </c>
      <c r="U171" t="s">
        <v>50</v>
      </c>
      <c r="V171" t="s">
        <v>76</v>
      </c>
      <c r="W171" t="s">
        <v>3250</v>
      </c>
      <c r="X171" t="s">
        <v>3248</v>
      </c>
      <c r="Y171" t="s">
        <v>38</v>
      </c>
      <c r="Z171" t="s">
        <v>106</v>
      </c>
      <c r="AA171" t="s">
        <v>36</v>
      </c>
      <c r="AB171" t="s">
        <v>3260</v>
      </c>
      <c r="AC171">
        <v>21</v>
      </c>
      <c r="AD171" t="s">
        <v>115</v>
      </c>
      <c r="AE171" t="s">
        <v>38</v>
      </c>
      <c r="AF171" t="s">
        <v>90</v>
      </c>
      <c r="AG171" s="1">
        <v>44182</v>
      </c>
    </row>
    <row r="172" spans="1:33" x14ac:dyDescent="0.3">
      <c r="A172">
        <v>23</v>
      </c>
      <c r="B172" t="s">
        <v>32</v>
      </c>
      <c r="C172" t="s">
        <v>61</v>
      </c>
      <c r="D172" t="s">
        <v>583</v>
      </c>
      <c r="E172" t="s">
        <v>35</v>
      </c>
      <c r="F172">
        <v>20</v>
      </c>
      <c r="G172" t="s">
        <v>3257</v>
      </c>
      <c r="H172" t="s">
        <v>53</v>
      </c>
      <c r="I172" t="s">
        <v>630</v>
      </c>
      <c r="J172" t="s">
        <v>3253</v>
      </c>
      <c r="K172" t="s">
        <v>41</v>
      </c>
      <c r="L172" t="s">
        <v>319</v>
      </c>
      <c r="M172" t="s">
        <v>3248</v>
      </c>
      <c r="N172" t="s">
        <v>3249</v>
      </c>
      <c r="O172" t="s">
        <v>43</v>
      </c>
      <c r="P172" t="s">
        <v>3248</v>
      </c>
      <c r="Q172" t="s">
        <v>57</v>
      </c>
      <c r="R172">
        <v>22720</v>
      </c>
      <c r="S172" t="s">
        <v>631</v>
      </c>
      <c r="T172" t="s">
        <v>60</v>
      </c>
      <c r="U172" t="s">
        <v>32</v>
      </c>
      <c r="V172" t="s">
        <v>76</v>
      </c>
      <c r="W172" t="s">
        <v>3250</v>
      </c>
      <c r="X172" t="s">
        <v>3247</v>
      </c>
      <c r="Y172" t="s">
        <v>60</v>
      </c>
      <c r="Z172" t="s">
        <v>71</v>
      </c>
      <c r="AA172" t="s">
        <v>40</v>
      </c>
      <c r="AB172" t="s">
        <v>3260</v>
      </c>
      <c r="AC172">
        <v>4</v>
      </c>
      <c r="AD172" t="s">
        <v>36</v>
      </c>
      <c r="AE172" t="s">
        <v>38</v>
      </c>
      <c r="AF172" t="s">
        <v>40</v>
      </c>
      <c r="AG172" s="1">
        <v>44354</v>
      </c>
    </row>
    <row r="173" spans="1:33" x14ac:dyDescent="0.3">
      <c r="A173">
        <v>32</v>
      </c>
      <c r="B173" t="s">
        <v>50</v>
      </c>
      <c r="C173" t="s">
        <v>61</v>
      </c>
      <c r="D173" t="s">
        <v>632</v>
      </c>
      <c r="E173" t="s">
        <v>35</v>
      </c>
      <c r="F173">
        <v>2</v>
      </c>
      <c r="G173" t="s">
        <v>3258</v>
      </c>
      <c r="H173" t="s">
        <v>53</v>
      </c>
      <c r="I173" t="s">
        <v>633</v>
      </c>
      <c r="J173" t="s">
        <v>3259</v>
      </c>
      <c r="K173" t="s">
        <v>41</v>
      </c>
      <c r="L173" t="s">
        <v>118</v>
      </c>
      <c r="M173" t="s">
        <v>3248</v>
      </c>
      <c r="N173" t="s">
        <v>3254</v>
      </c>
      <c r="O173" t="s">
        <v>43</v>
      </c>
      <c r="P173" t="s">
        <v>3247</v>
      </c>
      <c r="Q173" t="s">
        <v>57</v>
      </c>
      <c r="R173">
        <v>13930</v>
      </c>
      <c r="S173" t="s">
        <v>634</v>
      </c>
      <c r="T173" t="s">
        <v>38</v>
      </c>
      <c r="U173" t="s">
        <v>32</v>
      </c>
      <c r="V173" t="s">
        <v>47</v>
      </c>
      <c r="W173" t="s">
        <v>3250</v>
      </c>
      <c r="X173" t="s">
        <v>3253</v>
      </c>
      <c r="Y173" t="s">
        <v>60</v>
      </c>
      <c r="Z173" t="s">
        <v>38</v>
      </c>
      <c r="AA173" t="s">
        <v>40</v>
      </c>
      <c r="AB173" t="s">
        <v>3260</v>
      </c>
      <c r="AC173">
        <v>1</v>
      </c>
      <c r="AD173" t="s">
        <v>60</v>
      </c>
      <c r="AE173" t="s">
        <v>60</v>
      </c>
      <c r="AF173" t="s">
        <v>60</v>
      </c>
      <c r="AG173" s="1">
        <v>43532</v>
      </c>
    </row>
    <row r="174" spans="1:33" x14ac:dyDescent="0.3">
      <c r="A174">
        <v>42</v>
      </c>
      <c r="B174" t="s">
        <v>32</v>
      </c>
      <c r="C174" t="s">
        <v>61</v>
      </c>
      <c r="D174" t="s">
        <v>635</v>
      </c>
      <c r="E174" t="s">
        <v>35</v>
      </c>
      <c r="F174">
        <v>1</v>
      </c>
      <c r="G174" t="s">
        <v>3252</v>
      </c>
      <c r="H174" t="s">
        <v>53</v>
      </c>
      <c r="I174" t="s">
        <v>219</v>
      </c>
      <c r="J174" t="s">
        <v>3259</v>
      </c>
      <c r="K174" t="s">
        <v>55</v>
      </c>
      <c r="L174" t="s">
        <v>233</v>
      </c>
      <c r="M174" t="s">
        <v>3247</v>
      </c>
      <c r="N174" t="s">
        <v>3249</v>
      </c>
      <c r="O174" t="s">
        <v>128</v>
      </c>
      <c r="P174" t="s">
        <v>3259</v>
      </c>
      <c r="Q174" t="s">
        <v>44</v>
      </c>
      <c r="R174">
        <v>60620</v>
      </c>
      <c r="S174" t="s">
        <v>636</v>
      </c>
      <c r="T174" t="s">
        <v>104</v>
      </c>
      <c r="U174" t="s">
        <v>50</v>
      </c>
      <c r="V174" t="s">
        <v>66</v>
      </c>
      <c r="W174" t="s">
        <v>3250</v>
      </c>
      <c r="X174" t="s">
        <v>3259</v>
      </c>
      <c r="Y174" t="s">
        <v>38</v>
      </c>
      <c r="Z174" t="s">
        <v>115</v>
      </c>
      <c r="AA174" t="s">
        <v>46</v>
      </c>
      <c r="AB174" t="s">
        <v>3260</v>
      </c>
      <c r="AC174">
        <v>4</v>
      </c>
      <c r="AD174" t="s">
        <v>36</v>
      </c>
      <c r="AE174" t="s">
        <v>60</v>
      </c>
      <c r="AF174" t="s">
        <v>40</v>
      </c>
      <c r="AG174" s="1">
        <v>42107</v>
      </c>
    </row>
    <row r="175" spans="1:33" x14ac:dyDescent="0.3">
      <c r="A175">
        <v>39</v>
      </c>
      <c r="B175" t="s">
        <v>32</v>
      </c>
      <c r="C175" t="s">
        <v>61</v>
      </c>
      <c r="D175" t="s">
        <v>637</v>
      </c>
      <c r="E175" t="s">
        <v>35</v>
      </c>
      <c r="F175">
        <v>13</v>
      </c>
      <c r="G175" t="s">
        <v>3258</v>
      </c>
      <c r="H175" t="s">
        <v>37</v>
      </c>
      <c r="I175" t="s">
        <v>638</v>
      </c>
      <c r="J175" t="s">
        <v>3248</v>
      </c>
      <c r="K175" t="s">
        <v>55</v>
      </c>
      <c r="L175" t="s">
        <v>225</v>
      </c>
      <c r="M175" t="s">
        <v>3247</v>
      </c>
      <c r="N175" t="s">
        <v>3262</v>
      </c>
      <c r="O175" t="s">
        <v>87</v>
      </c>
      <c r="P175" t="s">
        <v>3247</v>
      </c>
      <c r="Q175" t="s">
        <v>69</v>
      </c>
      <c r="R175">
        <v>171230</v>
      </c>
      <c r="S175" t="s">
        <v>639</v>
      </c>
      <c r="T175" t="s">
        <v>90</v>
      </c>
      <c r="U175" t="s">
        <v>50</v>
      </c>
      <c r="V175" t="s">
        <v>66</v>
      </c>
      <c r="W175" t="s">
        <v>3250</v>
      </c>
      <c r="X175" t="s">
        <v>3259</v>
      </c>
      <c r="Y175" t="s">
        <v>40</v>
      </c>
      <c r="Z175" t="s">
        <v>106</v>
      </c>
      <c r="AA175" t="s">
        <v>46</v>
      </c>
      <c r="AB175" t="s">
        <v>3260</v>
      </c>
      <c r="AC175">
        <v>19</v>
      </c>
      <c r="AD175" t="s">
        <v>104</v>
      </c>
      <c r="AE175" t="s">
        <v>102</v>
      </c>
      <c r="AF175" t="s">
        <v>40</v>
      </c>
      <c r="AG175" s="1">
        <v>42428</v>
      </c>
    </row>
    <row r="176" spans="1:33" x14ac:dyDescent="0.3">
      <c r="A176">
        <v>36</v>
      </c>
      <c r="B176" t="s">
        <v>32</v>
      </c>
      <c r="C176" t="s">
        <v>33</v>
      </c>
      <c r="D176" t="s">
        <v>640</v>
      </c>
      <c r="E176" t="s">
        <v>35</v>
      </c>
      <c r="F176">
        <v>1</v>
      </c>
      <c r="G176" t="s">
        <v>3258</v>
      </c>
      <c r="H176" t="s">
        <v>37</v>
      </c>
      <c r="I176" t="s">
        <v>641</v>
      </c>
      <c r="J176" t="s">
        <v>3259</v>
      </c>
      <c r="K176" t="s">
        <v>55</v>
      </c>
      <c r="L176" t="s">
        <v>221</v>
      </c>
      <c r="M176" t="s">
        <v>3247</v>
      </c>
      <c r="N176" t="s">
        <v>3249</v>
      </c>
      <c r="O176" t="s">
        <v>128</v>
      </c>
      <c r="P176" t="s">
        <v>3248</v>
      </c>
      <c r="Q176" t="s">
        <v>44</v>
      </c>
      <c r="R176">
        <v>43740</v>
      </c>
      <c r="S176" t="s">
        <v>642</v>
      </c>
      <c r="T176" t="s">
        <v>60</v>
      </c>
      <c r="U176" t="s">
        <v>32</v>
      </c>
      <c r="V176" t="s">
        <v>102</v>
      </c>
      <c r="W176" t="s">
        <v>3250</v>
      </c>
      <c r="X176" t="s">
        <v>3248</v>
      </c>
      <c r="Y176" t="s">
        <v>60</v>
      </c>
      <c r="Z176" t="s">
        <v>46</v>
      </c>
      <c r="AA176" t="s">
        <v>90</v>
      </c>
      <c r="AB176" t="s">
        <v>3260</v>
      </c>
      <c r="AC176">
        <v>3</v>
      </c>
      <c r="AD176" t="s">
        <v>40</v>
      </c>
      <c r="AE176" t="s">
        <v>38</v>
      </c>
      <c r="AF176" t="s">
        <v>40</v>
      </c>
      <c r="AG176" s="1">
        <v>44383</v>
      </c>
    </row>
    <row r="177" spans="1:33" x14ac:dyDescent="0.3">
      <c r="A177">
        <v>29</v>
      </c>
      <c r="B177" t="s">
        <v>50</v>
      </c>
      <c r="C177" t="s">
        <v>61</v>
      </c>
      <c r="D177" t="s">
        <v>643</v>
      </c>
      <c r="E177" t="s">
        <v>35</v>
      </c>
      <c r="F177">
        <v>18</v>
      </c>
      <c r="G177" t="s">
        <v>3257</v>
      </c>
      <c r="H177" t="s">
        <v>37</v>
      </c>
      <c r="I177" t="s">
        <v>644</v>
      </c>
      <c r="J177" t="s">
        <v>3248</v>
      </c>
      <c r="K177" t="s">
        <v>41</v>
      </c>
      <c r="L177" t="s">
        <v>645</v>
      </c>
      <c r="M177" t="s">
        <v>3247</v>
      </c>
      <c r="N177" t="s">
        <v>3254</v>
      </c>
      <c r="O177" t="s">
        <v>107</v>
      </c>
      <c r="P177" t="s">
        <v>3259</v>
      </c>
      <c r="Q177" t="s">
        <v>57</v>
      </c>
      <c r="R177">
        <v>23890</v>
      </c>
      <c r="S177" t="s">
        <v>646</v>
      </c>
      <c r="T177" t="s">
        <v>38</v>
      </c>
      <c r="U177" t="s">
        <v>50</v>
      </c>
      <c r="V177" t="s">
        <v>66</v>
      </c>
      <c r="W177" t="s">
        <v>3250</v>
      </c>
      <c r="X177" t="s">
        <v>3248</v>
      </c>
      <c r="Y177" t="s">
        <v>60</v>
      </c>
      <c r="Z177" t="s">
        <v>46</v>
      </c>
      <c r="AA177" t="s">
        <v>36</v>
      </c>
      <c r="AB177" t="s">
        <v>3261</v>
      </c>
      <c r="AC177">
        <v>4</v>
      </c>
      <c r="AD177" t="s">
        <v>36</v>
      </c>
      <c r="AE177" t="s">
        <v>60</v>
      </c>
      <c r="AF177" t="s">
        <v>38</v>
      </c>
      <c r="AG177" s="1">
        <v>43732</v>
      </c>
    </row>
    <row r="178" spans="1:33" x14ac:dyDescent="0.3">
      <c r="A178">
        <v>35</v>
      </c>
      <c r="B178" t="s">
        <v>32</v>
      </c>
      <c r="C178" t="s">
        <v>61</v>
      </c>
      <c r="D178" t="s">
        <v>647</v>
      </c>
      <c r="E178" t="s">
        <v>35</v>
      </c>
      <c r="F178">
        <v>7</v>
      </c>
      <c r="G178" t="s">
        <v>3252</v>
      </c>
      <c r="H178" t="s">
        <v>53</v>
      </c>
      <c r="I178" t="s">
        <v>648</v>
      </c>
      <c r="J178" t="s">
        <v>3248</v>
      </c>
      <c r="K178" t="s">
        <v>41</v>
      </c>
      <c r="L178" t="s">
        <v>349</v>
      </c>
      <c r="M178" t="s">
        <v>3247</v>
      </c>
      <c r="N178" t="s">
        <v>3254</v>
      </c>
      <c r="O178" t="s">
        <v>43</v>
      </c>
      <c r="P178" t="s">
        <v>3259</v>
      </c>
      <c r="Q178" t="s">
        <v>44</v>
      </c>
      <c r="R178">
        <v>2690</v>
      </c>
      <c r="S178" t="s">
        <v>649</v>
      </c>
      <c r="T178" t="s">
        <v>38</v>
      </c>
      <c r="U178" t="s">
        <v>32</v>
      </c>
      <c r="V178" t="s">
        <v>190</v>
      </c>
      <c r="W178" t="s">
        <v>3250</v>
      </c>
      <c r="X178" t="s">
        <v>3259</v>
      </c>
      <c r="Y178" t="s">
        <v>38</v>
      </c>
      <c r="Z178" t="s">
        <v>38</v>
      </c>
      <c r="AA178" t="s">
        <v>71</v>
      </c>
      <c r="AB178" t="s">
        <v>3261</v>
      </c>
      <c r="AC178">
        <v>5</v>
      </c>
      <c r="AD178" t="s">
        <v>60</v>
      </c>
      <c r="AE178" t="s">
        <v>60</v>
      </c>
      <c r="AF178" t="s">
        <v>38</v>
      </c>
      <c r="AG178" s="1">
        <v>43605</v>
      </c>
    </row>
    <row r="179" spans="1:33" x14ac:dyDescent="0.3">
      <c r="A179">
        <v>33</v>
      </c>
      <c r="B179" t="s">
        <v>32</v>
      </c>
      <c r="C179" t="s">
        <v>51</v>
      </c>
      <c r="D179" t="s">
        <v>650</v>
      </c>
      <c r="E179" t="s">
        <v>35</v>
      </c>
      <c r="F179">
        <v>3</v>
      </c>
      <c r="G179" t="s">
        <v>3258</v>
      </c>
      <c r="H179" t="s">
        <v>53</v>
      </c>
      <c r="I179" t="s">
        <v>71</v>
      </c>
      <c r="J179" t="s">
        <v>3259</v>
      </c>
      <c r="K179" t="s">
        <v>55</v>
      </c>
      <c r="L179" t="s">
        <v>180</v>
      </c>
      <c r="M179" t="s">
        <v>3248</v>
      </c>
      <c r="N179" t="s">
        <v>3254</v>
      </c>
      <c r="O179" t="s">
        <v>107</v>
      </c>
      <c r="P179" t="s">
        <v>3248</v>
      </c>
      <c r="Q179" t="s">
        <v>44</v>
      </c>
      <c r="R179">
        <v>29090</v>
      </c>
      <c r="S179" t="s">
        <v>651</v>
      </c>
      <c r="T179" t="s">
        <v>38</v>
      </c>
      <c r="U179" t="s">
        <v>50</v>
      </c>
      <c r="V179" t="s">
        <v>147</v>
      </c>
      <c r="W179" t="s">
        <v>3250</v>
      </c>
      <c r="X179" t="s">
        <v>3248</v>
      </c>
      <c r="Y179" t="s">
        <v>60</v>
      </c>
      <c r="Z179" t="s">
        <v>115</v>
      </c>
      <c r="AA179" t="s">
        <v>36</v>
      </c>
      <c r="AB179" t="s">
        <v>3260</v>
      </c>
      <c r="AC179">
        <v>8</v>
      </c>
      <c r="AD179" t="s">
        <v>109</v>
      </c>
      <c r="AE179" t="s">
        <v>36</v>
      </c>
      <c r="AF179" t="s">
        <v>60</v>
      </c>
      <c r="AG179" s="1">
        <v>42901</v>
      </c>
    </row>
    <row r="180" spans="1:33" x14ac:dyDescent="0.3">
      <c r="A180">
        <v>44</v>
      </c>
      <c r="B180" t="s">
        <v>32</v>
      </c>
      <c r="C180" t="s">
        <v>61</v>
      </c>
      <c r="D180" t="s">
        <v>286</v>
      </c>
      <c r="E180" t="s">
        <v>78</v>
      </c>
      <c r="F180">
        <v>28</v>
      </c>
      <c r="G180" t="s">
        <v>3246</v>
      </c>
      <c r="H180" t="s">
        <v>37</v>
      </c>
      <c r="I180" t="s">
        <v>652</v>
      </c>
      <c r="J180" t="s">
        <v>3259</v>
      </c>
      <c r="K180" t="s">
        <v>55</v>
      </c>
      <c r="L180" t="s">
        <v>521</v>
      </c>
      <c r="M180" t="s">
        <v>3259</v>
      </c>
      <c r="N180" t="s">
        <v>3262</v>
      </c>
      <c r="O180" t="s">
        <v>157</v>
      </c>
      <c r="P180" t="s">
        <v>3259</v>
      </c>
      <c r="Q180" t="s">
        <v>44</v>
      </c>
      <c r="R180">
        <v>133200</v>
      </c>
      <c r="S180" t="s">
        <v>653</v>
      </c>
      <c r="T180" t="s">
        <v>36</v>
      </c>
      <c r="U180" t="s">
        <v>50</v>
      </c>
      <c r="V180" t="s">
        <v>190</v>
      </c>
      <c r="W180" t="s">
        <v>3250</v>
      </c>
      <c r="X180" t="s">
        <v>3248</v>
      </c>
      <c r="Y180" t="s">
        <v>38</v>
      </c>
      <c r="Z180" t="s">
        <v>194</v>
      </c>
      <c r="AA180" t="s">
        <v>40</v>
      </c>
      <c r="AB180" t="s">
        <v>3260</v>
      </c>
      <c r="AC180">
        <v>12</v>
      </c>
      <c r="AD180" t="s">
        <v>147</v>
      </c>
      <c r="AE180" t="s">
        <v>147</v>
      </c>
      <c r="AF180" t="s">
        <v>147</v>
      </c>
      <c r="AG180" s="1">
        <v>42385</v>
      </c>
    </row>
    <row r="181" spans="1:33" x14ac:dyDescent="0.3">
      <c r="A181">
        <v>29</v>
      </c>
      <c r="B181" t="s">
        <v>32</v>
      </c>
      <c r="C181" t="s">
        <v>61</v>
      </c>
      <c r="D181" t="s">
        <v>398</v>
      </c>
      <c r="E181" t="s">
        <v>35</v>
      </c>
      <c r="F181">
        <v>7</v>
      </c>
      <c r="G181" t="s">
        <v>3246</v>
      </c>
      <c r="H181" t="s">
        <v>53</v>
      </c>
      <c r="I181" t="s">
        <v>654</v>
      </c>
      <c r="J181" t="s">
        <v>3259</v>
      </c>
      <c r="K181" t="s">
        <v>41</v>
      </c>
      <c r="L181" t="s">
        <v>250</v>
      </c>
      <c r="M181" t="s">
        <v>3248</v>
      </c>
      <c r="N181" t="s">
        <v>3254</v>
      </c>
      <c r="O181" t="s">
        <v>43</v>
      </c>
      <c r="P181" t="s">
        <v>3253</v>
      </c>
      <c r="Q181" t="s">
        <v>57</v>
      </c>
      <c r="R181">
        <v>20620</v>
      </c>
      <c r="S181" t="s">
        <v>655</v>
      </c>
      <c r="T181" t="s">
        <v>36</v>
      </c>
      <c r="U181" t="s">
        <v>32</v>
      </c>
      <c r="V181" t="s">
        <v>76</v>
      </c>
      <c r="W181" t="s">
        <v>3250</v>
      </c>
      <c r="X181" t="s">
        <v>3247</v>
      </c>
      <c r="Y181" t="s">
        <v>60</v>
      </c>
      <c r="Z181" t="s">
        <v>147</v>
      </c>
      <c r="AA181" t="s">
        <v>40</v>
      </c>
      <c r="AB181" t="s">
        <v>3260</v>
      </c>
      <c r="AC181">
        <v>3</v>
      </c>
      <c r="AD181" t="s">
        <v>40</v>
      </c>
      <c r="AE181" t="s">
        <v>38</v>
      </c>
      <c r="AF181" t="s">
        <v>40</v>
      </c>
      <c r="AG181" s="1">
        <v>43392</v>
      </c>
    </row>
    <row r="182" spans="1:33" x14ac:dyDescent="0.3">
      <c r="A182">
        <v>42</v>
      </c>
      <c r="B182" t="s">
        <v>32</v>
      </c>
      <c r="C182" t="s">
        <v>61</v>
      </c>
      <c r="D182" t="s">
        <v>656</v>
      </c>
      <c r="E182" t="s">
        <v>35</v>
      </c>
      <c r="F182">
        <v>8</v>
      </c>
      <c r="G182" t="s">
        <v>3246</v>
      </c>
      <c r="H182" t="s">
        <v>53</v>
      </c>
      <c r="I182" t="s">
        <v>657</v>
      </c>
      <c r="J182" t="s">
        <v>3259</v>
      </c>
      <c r="K182" t="s">
        <v>41</v>
      </c>
      <c r="L182" t="s">
        <v>345</v>
      </c>
      <c r="M182" t="s">
        <v>3248</v>
      </c>
      <c r="N182" t="s">
        <v>3254</v>
      </c>
      <c r="O182" t="s">
        <v>43</v>
      </c>
      <c r="P182" t="s">
        <v>3248</v>
      </c>
      <c r="Q182" t="s">
        <v>57</v>
      </c>
      <c r="R182">
        <v>39680</v>
      </c>
      <c r="S182" t="s">
        <v>658</v>
      </c>
      <c r="T182" t="s">
        <v>46</v>
      </c>
      <c r="U182" t="s">
        <v>32</v>
      </c>
      <c r="V182" t="s">
        <v>66</v>
      </c>
      <c r="W182" t="s">
        <v>3250</v>
      </c>
      <c r="X182" t="s">
        <v>3259</v>
      </c>
      <c r="Y182" t="s">
        <v>60</v>
      </c>
      <c r="Z182" t="s">
        <v>115</v>
      </c>
      <c r="AA182" t="s">
        <v>36</v>
      </c>
      <c r="AB182" t="s">
        <v>3260</v>
      </c>
      <c r="AC182">
        <v>0</v>
      </c>
      <c r="AD182" t="s">
        <v>60</v>
      </c>
      <c r="AE182" t="s">
        <v>60</v>
      </c>
      <c r="AF182" t="s">
        <v>60</v>
      </c>
      <c r="AG182" s="1">
        <v>44027</v>
      </c>
    </row>
    <row r="183" spans="1:33" x14ac:dyDescent="0.3">
      <c r="A183">
        <v>42</v>
      </c>
      <c r="B183" t="s">
        <v>32</v>
      </c>
      <c r="C183" t="s">
        <v>61</v>
      </c>
      <c r="D183" t="s">
        <v>659</v>
      </c>
      <c r="E183" t="s">
        <v>35</v>
      </c>
      <c r="F183">
        <v>2</v>
      </c>
      <c r="G183" t="s">
        <v>3246</v>
      </c>
      <c r="H183" t="s">
        <v>37</v>
      </c>
      <c r="I183" t="s">
        <v>660</v>
      </c>
      <c r="J183" t="s">
        <v>3248</v>
      </c>
      <c r="K183" t="s">
        <v>41</v>
      </c>
      <c r="L183" t="s">
        <v>612</v>
      </c>
      <c r="M183" t="s">
        <v>3247</v>
      </c>
      <c r="N183" t="s">
        <v>3254</v>
      </c>
      <c r="O183" t="s">
        <v>43</v>
      </c>
      <c r="P183" t="s">
        <v>3247</v>
      </c>
      <c r="Q183" t="s">
        <v>44</v>
      </c>
      <c r="R183">
        <v>48410</v>
      </c>
      <c r="S183" t="s">
        <v>661</v>
      </c>
      <c r="T183" t="s">
        <v>46</v>
      </c>
      <c r="U183" t="s">
        <v>32</v>
      </c>
      <c r="V183" t="s">
        <v>76</v>
      </c>
      <c r="W183" t="s">
        <v>3250</v>
      </c>
      <c r="X183" t="s">
        <v>3247</v>
      </c>
      <c r="Y183" t="s">
        <v>38</v>
      </c>
      <c r="Z183" t="s">
        <v>46</v>
      </c>
      <c r="AA183" t="s">
        <v>36</v>
      </c>
      <c r="AB183" t="s">
        <v>3260</v>
      </c>
      <c r="AC183">
        <v>1</v>
      </c>
      <c r="AD183" t="s">
        <v>60</v>
      </c>
      <c r="AE183" t="s">
        <v>60</v>
      </c>
      <c r="AF183" t="s">
        <v>60</v>
      </c>
      <c r="AG183" s="1">
        <v>43858</v>
      </c>
    </row>
    <row r="184" spans="1:33" x14ac:dyDescent="0.3">
      <c r="A184">
        <v>45</v>
      </c>
      <c r="B184" t="s">
        <v>50</v>
      </c>
      <c r="C184" t="s">
        <v>51</v>
      </c>
      <c r="D184" t="s">
        <v>662</v>
      </c>
      <c r="E184" t="s">
        <v>78</v>
      </c>
      <c r="F184">
        <v>26</v>
      </c>
      <c r="G184" t="s">
        <v>3258</v>
      </c>
      <c r="H184" t="s">
        <v>53</v>
      </c>
      <c r="I184" t="s">
        <v>663</v>
      </c>
      <c r="J184" t="s">
        <v>3253</v>
      </c>
      <c r="K184" t="s">
        <v>55</v>
      </c>
      <c r="L184" t="s">
        <v>301</v>
      </c>
      <c r="M184" t="s">
        <v>3248</v>
      </c>
      <c r="N184" t="s">
        <v>3249</v>
      </c>
      <c r="O184" t="s">
        <v>157</v>
      </c>
      <c r="P184" t="s">
        <v>3253</v>
      </c>
      <c r="Q184" t="s">
        <v>44</v>
      </c>
      <c r="R184">
        <v>42860</v>
      </c>
      <c r="S184" t="s">
        <v>664</v>
      </c>
      <c r="T184" t="s">
        <v>40</v>
      </c>
      <c r="U184" t="s">
        <v>32</v>
      </c>
      <c r="V184" t="s">
        <v>76</v>
      </c>
      <c r="W184" t="s">
        <v>3250</v>
      </c>
      <c r="X184" t="s">
        <v>3259</v>
      </c>
      <c r="Y184" t="s">
        <v>40</v>
      </c>
      <c r="Z184" t="s">
        <v>71</v>
      </c>
      <c r="AA184" t="s">
        <v>46</v>
      </c>
      <c r="AB184" t="s">
        <v>3260</v>
      </c>
      <c r="AC184">
        <v>1</v>
      </c>
      <c r="AD184" t="s">
        <v>38</v>
      </c>
      <c r="AE184" t="s">
        <v>60</v>
      </c>
      <c r="AF184" t="s">
        <v>60</v>
      </c>
      <c r="AG184" s="1">
        <v>44686</v>
      </c>
    </row>
    <row r="185" spans="1:33" x14ac:dyDescent="0.3">
      <c r="A185">
        <v>33</v>
      </c>
      <c r="B185" t="s">
        <v>50</v>
      </c>
      <c r="C185" t="s">
        <v>51</v>
      </c>
      <c r="D185" t="s">
        <v>219</v>
      </c>
      <c r="E185" t="s">
        <v>35</v>
      </c>
      <c r="F185">
        <v>29</v>
      </c>
      <c r="G185" t="s">
        <v>3258</v>
      </c>
      <c r="H185" t="s">
        <v>37</v>
      </c>
      <c r="I185" t="s">
        <v>665</v>
      </c>
      <c r="J185" t="s">
        <v>3253</v>
      </c>
      <c r="K185" t="s">
        <v>55</v>
      </c>
      <c r="L185" t="s">
        <v>246</v>
      </c>
      <c r="M185" t="s">
        <v>3247</v>
      </c>
      <c r="N185" t="s">
        <v>3249</v>
      </c>
      <c r="O185" t="s">
        <v>107</v>
      </c>
      <c r="P185" t="s">
        <v>3248</v>
      </c>
      <c r="Q185" t="s">
        <v>57</v>
      </c>
      <c r="R185">
        <v>45080</v>
      </c>
      <c r="S185" t="s">
        <v>666</v>
      </c>
      <c r="T185" t="s">
        <v>38</v>
      </c>
      <c r="U185" t="s">
        <v>32</v>
      </c>
      <c r="V185" t="s">
        <v>95</v>
      </c>
      <c r="W185" t="s">
        <v>3255</v>
      </c>
      <c r="X185" t="s">
        <v>3247</v>
      </c>
      <c r="Y185" t="s">
        <v>60</v>
      </c>
      <c r="Z185" t="s">
        <v>76</v>
      </c>
      <c r="AA185" t="s">
        <v>46</v>
      </c>
      <c r="AB185" t="s">
        <v>3260</v>
      </c>
      <c r="AC185">
        <v>13</v>
      </c>
      <c r="AD185" t="s">
        <v>109</v>
      </c>
      <c r="AE185" t="s">
        <v>36</v>
      </c>
      <c r="AF185" t="s">
        <v>115</v>
      </c>
      <c r="AG185" s="1">
        <v>43072</v>
      </c>
    </row>
    <row r="186" spans="1:33" x14ac:dyDescent="0.3">
      <c r="A186">
        <v>50</v>
      </c>
      <c r="B186" t="s">
        <v>32</v>
      </c>
      <c r="C186" t="s">
        <v>61</v>
      </c>
      <c r="D186" t="s">
        <v>136</v>
      </c>
      <c r="E186" t="s">
        <v>35</v>
      </c>
      <c r="F186">
        <v>17</v>
      </c>
      <c r="G186" t="s">
        <v>3264</v>
      </c>
      <c r="H186" t="s">
        <v>53</v>
      </c>
      <c r="I186" t="s">
        <v>667</v>
      </c>
      <c r="J186" t="s">
        <v>3259</v>
      </c>
      <c r="K186" t="s">
        <v>55</v>
      </c>
      <c r="L186" t="s">
        <v>145</v>
      </c>
      <c r="M186" t="s">
        <v>3247</v>
      </c>
      <c r="N186" t="s">
        <v>3263</v>
      </c>
      <c r="O186" t="s">
        <v>151</v>
      </c>
      <c r="P186" t="s">
        <v>3253</v>
      </c>
      <c r="Q186" t="s">
        <v>69</v>
      </c>
      <c r="R186">
        <v>132690</v>
      </c>
      <c r="S186" t="s">
        <v>668</v>
      </c>
      <c r="T186" t="s">
        <v>71</v>
      </c>
      <c r="U186" t="s">
        <v>32</v>
      </c>
      <c r="V186" t="s">
        <v>102</v>
      </c>
      <c r="W186" t="s">
        <v>3250</v>
      </c>
      <c r="X186" t="s">
        <v>3248</v>
      </c>
      <c r="Y186" t="s">
        <v>36</v>
      </c>
      <c r="Z186" t="s">
        <v>114</v>
      </c>
      <c r="AA186" t="s">
        <v>36</v>
      </c>
      <c r="AB186" t="s">
        <v>3260</v>
      </c>
      <c r="AC186">
        <v>14</v>
      </c>
      <c r="AD186" t="s">
        <v>147</v>
      </c>
      <c r="AE186" t="s">
        <v>38</v>
      </c>
      <c r="AF186" t="s">
        <v>147</v>
      </c>
      <c r="AG186" s="1">
        <v>42600</v>
      </c>
    </row>
    <row r="187" spans="1:33" x14ac:dyDescent="0.3">
      <c r="A187">
        <v>59</v>
      </c>
      <c r="B187" t="s">
        <v>32</v>
      </c>
      <c r="C187" t="s">
        <v>61</v>
      </c>
      <c r="D187" t="s">
        <v>669</v>
      </c>
      <c r="E187" t="s">
        <v>35</v>
      </c>
      <c r="F187">
        <v>18</v>
      </c>
      <c r="G187" t="s">
        <v>3258</v>
      </c>
      <c r="H187" t="s">
        <v>37</v>
      </c>
      <c r="I187" t="s">
        <v>517</v>
      </c>
      <c r="J187" t="s">
        <v>3259</v>
      </c>
      <c r="K187" t="s">
        <v>41</v>
      </c>
      <c r="L187" t="s">
        <v>42</v>
      </c>
      <c r="M187" t="s">
        <v>3248</v>
      </c>
      <c r="N187" t="s">
        <v>3263</v>
      </c>
      <c r="O187" t="s">
        <v>128</v>
      </c>
      <c r="P187" t="s">
        <v>3259</v>
      </c>
      <c r="Q187" t="s">
        <v>57</v>
      </c>
      <c r="R187">
        <v>105120</v>
      </c>
      <c r="S187" t="s">
        <v>670</v>
      </c>
      <c r="T187" t="s">
        <v>90</v>
      </c>
      <c r="U187" t="s">
        <v>32</v>
      </c>
      <c r="V187" t="s">
        <v>47</v>
      </c>
      <c r="W187" t="s">
        <v>3250</v>
      </c>
      <c r="X187" t="s">
        <v>3259</v>
      </c>
      <c r="Y187" t="s">
        <v>60</v>
      </c>
      <c r="Z187" t="s">
        <v>134</v>
      </c>
      <c r="AA187" t="s">
        <v>90</v>
      </c>
      <c r="AB187" t="s">
        <v>3261</v>
      </c>
      <c r="AC187">
        <v>9</v>
      </c>
      <c r="AD187" t="s">
        <v>109</v>
      </c>
      <c r="AE187" t="s">
        <v>71</v>
      </c>
      <c r="AF187" t="s">
        <v>46</v>
      </c>
      <c r="AG187" s="1">
        <v>43917</v>
      </c>
    </row>
    <row r="188" spans="1:33" x14ac:dyDescent="0.3">
      <c r="A188">
        <v>41</v>
      </c>
      <c r="B188" t="s">
        <v>32</v>
      </c>
      <c r="C188" t="s">
        <v>61</v>
      </c>
      <c r="D188" t="s">
        <v>671</v>
      </c>
      <c r="E188" t="s">
        <v>35</v>
      </c>
      <c r="F188">
        <v>9</v>
      </c>
      <c r="G188" t="s">
        <v>3258</v>
      </c>
      <c r="H188" t="s">
        <v>53</v>
      </c>
      <c r="I188" t="s">
        <v>672</v>
      </c>
      <c r="J188" t="s">
        <v>3248</v>
      </c>
      <c r="K188" t="s">
        <v>41</v>
      </c>
      <c r="L188" t="s">
        <v>225</v>
      </c>
      <c r="M188" t="s">
        <v>3248</v>
      </c>
      <c r="N188" t="s">
        <v>3254</v>
      </c>
      <c r="O188" t="s">
        <v>43</v>
      </c>
      <c r="P188" t="s">
        <v>3253</v>
      </c>
      <c r="Q188" t="s">
        <v>44</v>
      </c>
      <c r="R188">
        <v>22380</v>
      </c>
      <c r="S188" t="s">
        <v>673</v>
      </c>
      <c r="T188" t="s">
        <v>40</v>
      </c>
      <c r="U188" t="s">
        <v>32</v>
      </c>
      <c r="V188" t="s">
        <v>106</v>
      </c>
      <c r="W188" t="s">
        <v>3255</v>
      </c>
      <c r="X188" t="s">
        <v>3259</v>
      </c>
      <c r="Y188" t="s">
        <v>38</v>
      </c>
      <c r="Z188" t="s">
        <v>109</v>
      </c>
      <c r="AA188" t="s">
        <v>40</v>
      </c>
      <c r="AB188" t="s">
        <v>3260</v>
      </c>
      <c r="AC188">
        <v>5</v>
      </c>
      <c r="AD188" t="s">
        <v>60</v>
      </c>
      <c r="AE188" t="s">
        <v>38</v>
      </c>
      <c r="AF188" t="s">
        <v>46</v>
      </c>
      <c r="AG188" s="1">
        <v>43061</v>
      </c>
    </row>
    <row r="189" spans="1:33" x14ac:dyDescent="0.3">
      <c r="A189">
        <v>39</v>
      </c>
      <c r="B189" t="s">
        <v>32</v>
      </c>
      <c r="C189" t="s">
        <v>61</v>
      </c>
      <c r="D189" t="s">
        <v>674</v>
      </c>
      <c r="E189" t="s">
        <v>78</v>
      </c>
      <c r="F189">
        <v>15</v>
      </c>
      <c r="G189" t="s">
        <v>3258</v>
      </c>
      <c r="H189" t="s">
        <v>84</v>
      </c>
      <c r="I189" t="s">
        <v>675</v>
      </c>
      <c r="J189" t="s">
        <v>3247</v>
      </c>
      <c r="K189" t="s">
        <v>41</v>
      </c>
      <c r="L189" t="s">
        <v>546</v>
      </c>
      <c r="M189" t="s">
        <v>3248</v>
      </c>
      <c r="N189" t="s">
        <v>3262</v>
      </c>
      <c r="O189" t="s">
        <v>157</v>
      </c>
      <c r="P189" t="s">
        <v>3253</v>
      </c>
      <c r="Q189" t="s">
        <v>57</v>
      </c>
      <c r="R189">
        <v>133410</v>
      </c>
      <c r="S189" t="s">
        <v>676</v>
      </c>
      <c r="T189" t="s">
        <v>60</v>
      </c>
      <c r="U189" t="s">
        <v>32</v>
      </c>
      <c r="V189" t="s">
        <v>47</v>
      </c>
      <c r="W189" t="s">
        <v>3250</v>
      </c>
      <c r="X189" t="s">
        <v>3253</v>
      </c>
      <c r="Y189" t="s">
        <v>60</v>
      </c>
      <c r="Z189" t="s">
        <v>106</v>
      </c>
      <c r="AA189" t="s">
        <v>36</v>
      </c>
      <c r="AB189" t="s">
        <v>3260</v>
      </c>
      <c r="AC189">
        <v>20</v>
      </c>
      <c r="AD189" t="s">
        <v>115</v>
      </c>
      <c r="AE189" t="s">
        <v>147</v>
      </c>
      <c r="AF189" t="s">
        <v>130</v>
      </c>
      <c r="AG189" s="1">
        <v>44823</v>
      </c>
    </row>
    <row r="190" spans="1:33" x14ac:dyDescent="0.3">
      <c r="A190">
        <v>22</v>
      </c>
      <c r="B190" t="s">
        <v>32</v>
      </c>
      <c r="C190" t="s">
        <v>61</v>
      </c>
      <c r="D190" t="s">
        <v>572</v>
      </c>
      <c r="E190" t="s">
        <v>35</v>
      </c>
      <c r="F190">
        <v>19</v>
      </c>
      <c r="G190" t="s">
        <v>3257</v>
      </c>
      <c r="H190" t="s">
        <v>37</v>
      </c>
      <c r="I190" t="s">
        <v>677</v>
      </c>
      <c r="J190" t="s">
        <v>3248</v>
      </c>
      <c r="K190" t="s">
        <v>41</v>
      </c>
      <c r="L190" t="s">
        <v>48</v>
      </c>
      <c r="M190" t="s">
        <v>3248</v>
      </c>
      <c r="N190" t="s">
        <v>3254</v>
      </c>
      <c r="O190" t="s">
        <v>107</v>
      </c>
      <c r="P190" t="s">
        <v>3259</v>
      </c>
      <c r="Q190" t="s">
        <v>44</v>
      </c>
      <c r="R190">
        <v>23230</v>
      </c>
      <c r="S190" t="s">
        <v>678</v>
      </c>
      <c r="T190" t="s">
        <v>38</v>
      </c>
      <c r="U190" t="s">
        <v>32</v>
      </c>
      <c r="V190" t="s">
        <v>142</v>
      </c>
      <c r="W190" t="s">
        <v>3255</v>
      </c>
      <c r="X190" t="s">
        <v>3253</v>
      </c>
      <c r="Y190" t="s">
        <v>40</v>
      </c>
      <c r="Z190" t="s">
        <v>40</v>
      </c>
      <c r="AA190" t="s">
        <v>90</v>
      </c>
      <c r="AB190" t="s">
        <v>3260</v>
      </c>
      <c r="AC190">
        <v>5</v>
      </c>
      <c r="AD190" t="s">
        <v>40</v>
      </c>
      <c r="AE190" t="s">
        <v>40</v>
      </c>
      <c r="AF190" t="s">
        <v>40</v>
      </c>
      <c r="AG190" s="1">
        <v>44354</v>
      </c>
    </row>
    <row r="191" spans="1:33" x14ac:dyDescent="0.3">
      <c r="A191">
        <v>38</v>
      </c>
      <c r="B191" t="s">
        <v>32</v>
      </c>
      <c r="C191" t="s">
        <v>51</v>
      </c>
      <c r="D191" t="s">
        <v>679</v>
      </c>
      <c r="E191" t="s">
        <v>35</v>
      </c>
      <c r="F191">
        <v>7</v>
      </c>
      <c r="G191" t="s">
        <v>3246</v>
      </c>
      <c r="H191" t="s">
        <v>53</v>
      </c>
      <c r="I191" t="s">
        <v>680</v>
      </c>
      <c r="J191" t="s">
        <v>3259</v>
      </c>
      <c r="K191" t="s">
        <v>41</v>
      </c>
      <c r="L191" t="s">
        <v>284</v>
      </c>
      <c r="M191" t="s">
        <v>3259</v>
      </c>
      <c r="N191" t="s">
        <v>3254</v>
      </c>
      <c r="O191" t="s">
        <v>107</v>
      </c>
      <c r="P191" t="s">
        <v>3248</v>
      </c>
      <c r="Q191" t="s">
        <v>69</v>
      </c>
      <c r="R191">
        <v>26100</v>
      </c>
      <c r="S191" t="s">
        <v>681</v>
      </c>
      <c r="T191" t="s">
        <v>38</v>
      </c>
      <c r="U191" t="s">
        <v>32</v>
      </c>
      <c r="V191" t="s">
        <v>147</v>
      </c>
      <c r="W191" t="s">
        <v>3250</v>
      </c>
      <c r="X191" t="s">
        <v>3259</v>
      </c>
      <c r="Y191" t="s">
        <v>36</v>
      </c>
      <c r="Z191" t="s">
        <v>46</v>
      </c>
      <c r="AA191" t="s">
        <v>40</v>
      </c>
      <c r="AB191" t="s">
        <v>3260</v>
      </c>
      <c r="AC191">
        <v>4</v>
      </c>
      <c r="AD191" t="s">
        <v>40</v>
      </c>
      <c r="AE191" t="s">
        <v>60</v>
      </c>
      <c r="AF191" t="s">
        <v>36</v>
      </c>
      <c r="AG191" s="1">
        <v>43935</v>
      </c>
    </row>
    <row r="192" spans="1:33" x14ac:dyDescent="0.3">
      <c r="A192">
        <v>49</v>
      </c>
      <c r="B192" t="s">
        <v>32</v>
      </c>
      <c r="C192" t="s">
        <v>51</v>
      </c>
      <c r="D192" t="s">
        <v>682</v>
      </c>
      <c r="E192" t="s">
        <v>35</v>
      </c>
      <c r="F192">
        <v>10</v>
      </c>
      <c r="G192" t="s">
        <v>3258</v>
      </c>
      <c r="H192" t="s">
        <v>53</v>
      </c>
      <c r="I192" t="s">
        <v>683</v>
      </c>
      <c r="J192" t="s">
        <v>3248</v>
      </c>
      <c r="K192" t="s">
        <v>55</v>
      </c>
      <c r="L192" t="s">
        <v>93</v>
      </c>
      <c r="M192" t="s">
        <v>3248</v>
      </c>
      <c r="N192" t="s">
        <v>3265</v>
      </c>
      <c r="O192" t="s">
        <v>151</v>
      </c>
      <c r="P192" t="s">
        <v>3253</v>
      </c>
      <c r="Q192" t="s">
        <v>57</v>
      </c>
      <c r="R192">
        <v>18665</v>
      </c>
      <c r="S192" t="s">
        <v>684</v>
      </c>
      <c r="T192" t="s">
        <v>104</v>
      </c>
      <c r="U192" t="s">
        <v>50</v>
      </c>
      <c r="V192" t="s">
        <v>147</v>
      </c>
      <c r="W192" t="s">
        <v>3250</v>
      </c>
      <c r="X192" t="s">
        <v>3259</v>
      </c>
      <c r="Y192" t="s">
        <v>60</v>
      </c>
      <c r="Z192" t="s">
        <v>95</v>
      </c>
      <c r="AA192" t="s">
        <v>46</v>
      </c>
      <c r="AB192" t="s">
        <v>3260</v>
      </c>
      <c r="AC192">
        <v>3</v>
      </c>
      <c r="AD192" t="s">
        <v>40</v>
      </c>
      <c r="AE192" t="s">
        <v>38</v>
      </c>
      <c r="AF192" t="s">
        <v>40</v>
      </c>
      <c r="AG192" s="1">
        <v>42226</v>
      </c>
    </row>
    <row r="193" spans="1:33" x14ac:dyDescent="0.3">
      <c r="A193">
        <v>42</v>
      </c>
      <c r="B193" t="s">
        <v>32</v>
      </c>
      <c r="C193" t="s">
        <v>61</v>
      </c>
      <c r="D193" t="s">
        <v>685</v>
      </c>
      <c r="E193" t="s">
        <v>35</v>
      </c>
      <c r="F193">
        <v>6</v>
      </c>
      <c r="G193" t="s">
        <v>3246</v>
      </c>
      <c r="H193" t="s">
        <v>37</v>
      </c>
      <c r="I193" t="s">
        <v>686</v>
      </c>
      <c r="J193" t="s">
        <v>3248</v>
      </c>
      <c r="K193" t="s">
        <v>41</v>
      </c>
      <c r="L193" t="s">
        <v>229</v>
      </c>
      <c r="M193" t="s">
        <v>3248</v>
      </c>
      <c r="N193" t="s">
        <v>3263</v>
      </c>
      <c r="O193" t="s">
        <v>151</v>
      </c>
      <c r="P193" t="s">
        <v>3253</v>
      </c>
      <c r="Q193" t="s">
        <v>44</v>
      </c>
      <c r="R193">
        <v>133480</v>
      </c>
      <c r="S193" t="s">
        <v>687</v>
      </c>
      <c r="T193" t="s">
        <v>104</v>
      </c>
      <c r="U193" t="s">
        <v>32</v>
      </c>
      <c r="V193" t="s">
        <v>66</v>
      </c>
      <c r="W193" t="s">
        <v>3250</v>
      </c>
      <c r="X193" t="s">
        <v>3247</v>
      </c>
      <c r="Y193" t="s">
        <v>38</v>
      </c>
      <c r="Z193" t="s">
        <v>190</v>
      </c>
      <c r="AA193" t="s">
        <v>36</v>
      </c>
      <c r="AB193" t="s">
        <v>3251</v>
      </c>
      <c r="AC193">
        <v>13</v>
      </c>
      <c r="AD193" t="s">
        <v>109</v>
      </c>
      <c r="AE193" t="s">
        <v>71</v>
      </c>
      <c r="AF193" t="s">
        <v>109</v>
      </c>
      <c r="AG193" s="1">
        <v>42126</v>
      </c>
    </row>
    <row r="194" spans="1:33" x14ac:dyDescent="0.3">
      <c r="A194">
        <v>36</v>
      </c>
      <c r="B194" t="s">
        <v>32</v>
      </c>
      <c r="C194" t="s">
        <v>51</v>
      </c>
      <c r="D194" t="s">
        <v>688</v>
      </c>
      <c r="E194" t="s">
        <v>299</v>
      </c>
      <c r="F194">
        <v>2</v>
      </c>
      <c r="G194" t="s">
        <v>3257</v>
      </c>
      <c r="H194" t="s">
        <v>299</v>
      </c>
      <c r="I194" t="s">
        <v>689</v>
      </c>
      <c r="J194" t="s">
        <v>3247</v>
      </c>
      <c r="K194" t="s">
        <v>41</v>
      </c>
      <c r="L194" t="s">
        <v>225</v>
      </c>
      <c r="M194" t="s">
        <v>3247</v>
      </c>
      <c r="N194" t="s">
        <v>3249</v>
      </c>
      <c r="O194" t="s">
        <v>299</v>
      </c>
      <c r="P194" t="s">
        <v>3259</v>
      </c>
      <c r="Q194" t="s">
        <v>57</v>
      </c>
      <c r="R194">
        <v>28630</v>
      </c>
      <c r="S194" t="s">
        <v>690</v>
      </c>
      <c r="T194" t="s">
        <v>38</v>
      </c>
      <c r="U194" t="s">
        <v>32</v>
      </c>
      <c r="V194" t="s">
        <v>106</v>
      </c>
      <c r="W194" t="s">
        <v>3255</v>
      </c>
      <c r="X194" t="s">
        <v>3259</v>
      </c>
      <c r="Y194" t="s">
        <v>60</v>
      </c>
      <c r="Z194" t="s">
        <v>130</v>
      </c>
      <c r="AA194" t="s">
        <v>40</v>
      </c>
      <c r="AB194" t="s">
        <v>3261</v>
      </c>
      <c r="AC194">
        <v>10</v>
      </c>
      <c r="AD194" t="s">
        <v>38</v>
      </c>
      <c r="AE194" t="s">
        <v>60</v>
      </c>
      <c r="AF194" t="s">
        <v>115</v>
      </c>
      <c r="AG194" s="1">
        <v>43145</v>
      </c>
    </row>
    <row r="195" spans="1:33" x14ac:dyDescent="0.3">
      <c r="A195">
        <v>33</v>
      </c>
      <c r="B195" t="s">
        <v>32</v>
      </c>
      <c r="C195" t="s">
        <v>51</v>
      </c>
      <c r="D195" t="s">
        <v>691</v>
      </c>
      <c r="E195" t="s">
        <v>78</v>
      </c>
      <c r="F195">
        <v>5</v>
      </c>
      <c r="G195" t="s">
        <v>3257</v>
      </c>
      <c r="H195" t="s">
        <v>53</v>
      </c>
      <c r="I195" t="s">
        <v>605</v>
      </c>
      <c r="J195" t="s">
        <v>3247</v>
      </c>
      <c r="K195" t="s">
        <v>41</v>
      </c>
      <c r="L195" t="s">
        <v>549</v>
      </c>
      <c r="M195" t="s">
        <v>3248</v>
      </c>
      <c r="N195" t="s">
        <v>3249</v>
      </c>
      <c r="O195" t="s">
        <v>157</v>
      </c>
      <c r="P195" t="s">
        <v>3259</v>
      </c>
      <c r="Q195" t="s">
        <v>44</v>
      </c>
      <c r="R195">
        <v>99980</v>
      </c>
      <c r="S195" t="s">
        <v>692</v>
      </c>
      <c r="T195" t="s">
        <v>90</v>
      </c>
      <c r="U195" t="s">
        <v>32</v>
      </c>
      <c r="V195" t="s">
        <v>66</v>
      </c>
      <c r="W195" t="s">
        <v>3250</v>
      </c>
      <c r="X195" t="s">
        <v>3253</v>
      </c>
      <c r="Y195" t="s">
        <v>60</v>
      </c>
      <c r="Z195" t="s">
        <v>115</v>
      </c>
      <c r="AA195" t="s">
        <v>40</v>
      </c>
      <c r="AB195" t="s">
        <v>3251</v>
      </c>
      <c r="AC195">
        <v>5</v>
      </c>
      <c r="AD195" t="s">
        <v>46</v>
      </c>
      <c r="AE195" t="s">
        <v>38</v>
      </c>
      <c r="AF195" t="s">
        <v>40</v>
      </c>
      <c r="AG195" s="1">
        <v>44041</v>
      </c>
    </row>
    <row r="196" spans="1:33" x14ac:dyDescent="0.3">
      <c r="A196">
        <v>54</v>
      </c>
      <c r="B196" t="s">
        <v>32</v>
      </c>
      <c r="C196" t="s">
        <v>33</v>
      </c>
      <c r="D196" t="s">
        <v>603</v>
      </c>
      <c r="E196" t="s">
        <v>299</v>
      </c>
      <c r="F196">
        <v>26</v>
      </c>
      <c r="G196" t="s">
        <v>3246</v>
      </c>
      <c r="H196" t="s">
        <v>299</v>
      </c>
      <c r="I196" t="s">
        <v>693</v>
      </c>
      <c r="J196" t="s">
        <v>3259</v>
      </c>
      <c r="K196" t="s">
        <v>55</v>
      </c>
      <c r="L196" t="s">
        <v>379</v>
      </c>
      <c r="M196" t="s">
        <v>3259</v>
      </c>
      <c r="N196" t="s">
        <v>3262</v>
      </c>
      <c r="O196" t="s">
        <v>87</v>
      </c>
      <c r="P196" t="s">
        <v>3259</v>
      </c>
      <c r="Q196" t="s">
        <v>57</v>
      </c>
      <c r="R196">
        <v>173280</v>
      </c>
      <c r="S196" t="s">
        <v>694</v>
      </c>
      <c r="T196" t="s">
        <v>40</v>
      </c>
      <c r="U196" t="s">
        <v>50</v>
      </c>
      <c r="V196" t="s">
        <v>47</v>
      </c>
      <c r="W196" t="s">
        <v>3250</v>
      </c>
      <c r="X196" t="s">
        <v>3248</v>
      </c>
      <c r="Y196" t="s">
        <v>60</v>
      </c>
      <c r="Z196" t="s">
        <v>194</v>
      </c>
      <c r="AA196" t="s">
        <v>36</v>
      </c>
      <c r="AB196" t="s">
        <v>3260</v>
      </c>
      <c r="AC196">
        <v>5</v>
      </c>
      <c r="AD196" t="s">
        <v>36</v>
      </c>
      <c r="AE196" t="s">
        <v>46</v>
      </c>
      <c r="AF196" t="s">
        <v>46</v>
      </c>
      <c r="AG196" s="1">
        <v>43646</v>
      </c>
    </row>
    <row r="197" spans="1:33" x14ac:dyDescent="0.3">
      <c r="A197">
        <v>31</v>
      </c>
      <c r="B197" t="s">
        <v>32</v>
      </c>
      <c r="C197" t="s">
        <v>61</v>
      </c>
      <c r="D197" t="s">
        <v>695</v>
      </c>
      <c r="E197" t="s">
        <v>78</v>
      </c>
      <c r="F197">
        <v>7</v>
      </c>
      <c r="G197" t="s">
        <v>3246</v>
      </c>
      <c r="H197" t="s">
        <v>121</v>
      </c>
      <c r="I197" t="s">
        <v>696</v>
      </c>
      <c r="J197" t="s">
        <v>3247</v>
      </c>
      <c r="K197" t="s">
        <v>41</v>
      </c>
      <c r="L197" t="s">
        <v>301</v>
      </c>
      <c r="M197" t="s">
        <v>3259</v>
      </c>
      <c r="N197" t="s">
        <v>3249</v>
      </c>
      <c r="O197" t="s">
        <v>157</v>
      </c>
      <c r="P197" t="s">
        <v>3259</v>
      </c>
      <c r="Q197" t="s">
        <v>44</v>
      </c>
      <c r="R197">
        <v>69290</v>
      </c>
      <c r="S197" t="s">
        <v>697</v>
      </c>
      <c r="T197" t="s">
        <v>46</v>
      </c>
      <c r="U197" t="s">
        <v>32</v>
      </c>
      <c r="V197" t="s">
        <v>147</v>
      </c>
      <c r="W197" t="s">
        <v>3250</v>
      </c>
      <c r="X197" t="s">
        <v>3247</v>
      </c>
      <c r="Y197" t="s">
        <v>38</v>
      </c>
      <c r="Z197" t="s">
        <v>130</v>
      </c>
      <c r="AA197" t="s">
        <v>36</v>
      </c>
      <c r="AB197" t="s">
        <v>3261</v>
      </c>
      <c r="AC197">
        <v>8</v>
      </c>
      <c r="AD197" t="s">
        <v>109</v>
      </c>
      <c r="AE197" t="s">
        <v>109</v>
      </c>
      <c r="AF197" t="s">
        <v>109</v>
      </c>
      <c r="AG197" s="1">
        <v>42622</v>
      </c>
    </row>
    <row r="198" spans="1:33" x14ac:dyDescent="0.3">
      <c r="A198">
        <v>35</v>
      </c>
      <c r="B198" t="s">
        <v>32</v>
      </c>
      <c r="C198" t="s">
        <v>61</v>
      </c>
      <c r="D198" t="s">
        <v>698</v>
      </c>
      <c r="E198" t="s">
        <v>35</v>
      </c>
      <c r="F198">
        <v>1</v>
      </c>
      <c r="G198" t="s">
        <v>3246</v>
      </c>
      <c r="H198" t="s">
        <v>37</v>
      </c>
      <c r="I198" t="s">
        <v>699</v>
      </c>
      <c r="J198" t="s">
        <v>3247</v>
      </c>
      <c r="K198" t="s">
        <v>41</v>
      </c>
      <c r="L198" t="s">
        <v>379</v>
      </c>
      <c r="M198" t="s">
        <v>3247</v>
      </c>
      <c r="N198" t="s">
        <v>3254</v>
      </c>
      <c r="O198" t="s">
        <v>107</v>
      </c>
      <c r="P198" t="s">
        <v>3248</v>
      </c>
      <c r="Q198" t="s">
        <v>57</v>
      </c>
      <c r="R198">
        <v>28590</v>
      </c>
      <c r="S198" t="s">
        <v>700</v>
      </c>
      <c r="T198" t="s">
        <v>38</v>
      </c>
      <c r="U198" t="s">
        <v>32</v>
      </c>
      <c r="V198" t="s">
        <v>190</v>
      </c>
      <c r="W198" t="s">
        <v>3250</v>
      </c>
      <c r="X198" t="s">
        <v>3253</v>
      </c>
      <c r="Y198" t="s">
        <v>60</v>
      </c>
      <c r="Z198" t="s">
        <v>90</v>
      </c>
      <c r="AA198" t="s">
        <v>36</v>
      </c>
      <c r="AB198" t="s">
        <v>3260</v>
      </c>
      <c r="AC198">
        <v>6</v>
      </c>
      <c r="AD198" t="s">
        <v>46</v>
      </c>
      <c r="AE198" t="s">
        <v>60</v>
      </c>
      <c r="AF198" t="s">
        <v>46</v>
      </c>
      <c r="AG198" s="1">
        <v>43541</v>
      </c>
    </row>
    <row r="199" spans="1:33" x14ac:dyDescent="0.3">
      <c r="A199">
        <v>48</v>
      </c>
      <c r="B199" t="s">
        <v>32</v>
      </c>
      <c r="C199" t="s">
        <v>61</v>
      </c>
      <c r="D199" t="s">
        <v>701</v>
      </c>
      <c r="E199" t="s">
        <v>35</v>
      </c>
      <c r="F199">
        <v>1</v>
      </c>
      <c r="G199" t="s">
        <v>3258</v>
      </c>
      <c r="H199" t="s">
        <v>53</v>
      </c>
      <c r="I199" t="s">
        <v>702</v>
      </c>
      <c r="J199" t="s">
        <v>3259</v>
      </c>
      <c r="K199" t="s">
        <v>55</v>
      </c>
      <c r="L199" t="s">
        <v>277</v>
      </c>
      <c r="M199" t="s">
        <v>3247</v>
      </c>
      <c r="N199" t="s">
        <v>3262</v>
      </c>
      <c r="O199" t="s">
        <v>87</v>
      </c>
      <c r="P199" t="s">
        <v>3253</v>
      </c>
      <c r="Q199" t="s">
        <v>44</v>
      </c>
      <c r="R199">
        <v>154020</v>
      </c>
      <c r="S199" t="s">
        <v>703</v>
      </c>
      <c r="T199" t="s">
        <v>109</v>
      </c>
      <c r="U199" t="s">
        <v>32</v>
      </c>
      <c r="V199" t="s">
        <v>147</v>
      </c>
      <c r="W199" t="s">
        <v>3250</v>
      </c>
      <c r="X199" t="s">
        <v>3253</v>
      </c>
      <c r="Y199" t="s">
        <v>38</v>
      </c>
      <c r="Z199" t="s">
        <v>106</v>
      </c>
      <c r="AA199" t="s">
        <v>36</v>
      </c>
      <c r="AB199" t="s">
        <v>3256</v>
      </c>
      <c r="AC199">
        <v>3</v>
      </c>
      <c r="AD199" t="s">
        <v>40</v>
      </c>
      <c r="AE199" t="s">
        <v>60</v>
      </c>
      <c r="AF199" t="s">
        <v>40</v>
      </c>
      <c r="AG199" s="1">
        <v>43934</v>
      </c>
    </row>
    <row r="200" spans="1:33" x14ac:dyDescent="0.3">
      <c r="A200">
        <v>32</v>
      </c>
      <c r="B200" t="s">
        <v>32</v>
      </c>
      <c r="C200" t="s">
        <v>51</v>
      </c>
      <c r="D200" t="s">
        <v>704</v>
      </c>
      <c r="E200" t="s">
        <v>78</v>
      </c>
      <c r="F200">
        <v>9</v>
      </c>
      <c r="G200" t="s">
        <v>3252</v>
      </c>
      <c r="H200" t="s">
        <v>37</v>
      </c>
      <c r="I200" t="s">
        <v>705</v>
      </c>
      <c r="J200" t="s">
        <v>3259</v>
      </c>
      <c r="K200" t="s">
        <v>41</v>
      </c>
      <c r="L200" t="s">
        <v>93</v>
      </c>
      <c r="M200" t="s">
        <v>3253</v>
      </c>
      <c r="N200" t="s">
        <v>3249</v>
      </c>
      <c r="O200" t="s">
        <v>157</v>
      </c>
      <c r="P200" t="s">
        <v>3259</v>
      </c>
      <c r="Q200" t="s">
        <v>69</v>
      </c>
      <c r="R200">
        <v>46680</v>
      </c>
      <c r="S200" t="s">
        <v>706</v>
      </c>
      <c r="T200" t="s">
        <v>60</v>
      </c>
      <c r="U200" t="s">
        <v>32</v>
      </c>
      <c r="V200" t="s">
        <v>49</v>
      </c>
      <c r="W200" t="s">
        <v>3250</v>
      </c>
      <c r="X200" t="s">
        <v>3259</v>
      </c>
      <c r="Y200" t="s">
        <v>36</v>
      </c>
      <c r="Z200" t="s">
        <v>104</v>
      </c>
      <c r="AA200" t="s">
        <v>40</v>
      </c>
      <c r="AB200" t="s">
        <v>3251</v>
      </c>
      <c r="AC200">
        <v>8</v>
      </c>
      <c r="AD200" t="s">
        <v>109</v>
      </c>
      <c r="AE200" t="s">
        <v>60</v>
      </c>
      <c r="AF200" t="s">
        <v>109</v>
      </c>
      <c r="AG200" s="1">
        <v>43001</v>
      </c>
    </row>
    <row r="201" spans="1:33" x14ac:dyDescent="0.3">
      <c r="A201">
        <v>29</v>
      </c>
      <c r="B201" t="s">
        <v>32</v>
      </c>
      <c r="C201" t="s">
        <v>61</v>
      </c>
      <c r="D201" t="s">
        <v>707</v>
      </c>
      <c r="E201" t="s">
        <v>35</v>
      </c>
      <c r="F201">
        <v>4</v>
      </c>
      <c r="G201" t="s">
        <v>3246</v>
      </c>
      <c r="H201" t="s">
        <v>121</v>
      </c>
      <c r="I201" t="s">
        <v>708</v>
      </c>
      <c r="J201" t="s">
        <v>3259</v>
      </c>
      <c r="K201" t="s">
        <v>55</v>
      </c>
      <c r="L201" t="s">
        <v>283</v>
      </c>
      <c r="M201" t="s">
        <v>3247</v>
      </c>
      <c r="N201" t="s">
        <v>3254</v>
      </c>
      <c r="O201" t="s">
        <v>107</v>
      </c>
      <c r="P201" t="s">
        <v>3253</v>
      </c>
      <c r="Q201" t="s">
        <v>69</v>
      </c>
      <c r="R201">
        <v>21090</v>
      </c>
      <c r="S201" t="s">
        <v>709</v>
      </c>
      <c r="T201" t="s">
        <v>38</v>
      </c>
      <c r="U201" t="s">
        <v>32</v>
      </c>
      <c r="V201" t="s">
        <v>66</v>
      </c>
      <c r="W201" t="s">
        <v>3250</v>
      </c>
      <c r="X201" t="s">
        <v>3248</v>
      </c>
      <c r="Y201" t="s">
        <v>38</v>
      </c>
      <c r="Z201" t="s">
        <v>38</v>
      </c>
      <c r="AA201" t="s">
        <v>40</v>
      </c>
      <c r="AB201" t="s">
        <v>3260</v>
      </c>
      <c r="AC201">
        <v>1</v>
      </c>
      <c r="AD201" t="s">
        <v>60</v>
      </c>
      <c r="AE201" t="s">
        <v>60</v>
      </c>
      <c r="AF201" t="s">
        <v>60</v>
      </c>
      <c r="AG201" s="1">
        <v>44232</v>
      </c>
    </row>
    <row r="202" spans="1:33" x14ac:dyDescent="0.3">
      <c r="A202">
        <v>28</v>
      </c>
      <c r="B202" t="s">
        <v>32</v>
      </c>
      <c r="C202" t="s">
        <v>61</v>
      </c>
      <c r="D202" t="s">
        <v>710</v>
      </c>
      <c r="E202" t="s">
        <v>35</v>
      </c>
      <c r="F202">
        <v>29</v>
      </c>
      <c r="G202" t="s">
        <v>3257</v>
      </c>
      <c r="H202" t="s">
        <v>53</v>
      </c>
      <c r="I202" t="s">
        <v>711</v>
      </c>
      <c r="J202" t="s">
        <v>3248</v>
      </c>
      <c r="K202" t="s">
        <v>41</v>
      </c>
      <c r="L202" t="s">
        <v>172</v>
      </c>
      <c r="M202" t="s">
        <v>3253</v>
      </c>
      <c r="N202" t="s">
        <v>3249</v>
      </c>
      <c r="O202" t="s">
        <v>128</v>
      </c>
      <c r="P202" t="s">
        <v>3247</v>
      </c>
      <c r="Q202" t="s">
        <v>44</v>
      </c>
      <c r="R202">
        <v>65490</v>
      </c>
      <c r="S202" t="s">
        <v>712</v>
      </c>
      <c r="T202" t="s">
        <v>38</v>
      </c>
      <c r="U202" t="s">
        <v>32</v>
      </c>
      <c r="V202" t="s">
        <v>76</v>
      </c>
      <c r="W202" t="s">
        <v>3250</v>
      </c>
      <c r="X202" t="s">
        <v>3247</v>
      </c>
      <c r="Y202" t="s">
        <v>40</v>
      </c>
      <c r="Z202" t="s">
        <v>115</v>
      </c>
      <c r="AA202" t="s">
        <v>40</v>
      </c>
      <c r="AB202" t="s">
        <v>3261</v>
      </c>
      <c r="AC202">
        <v>8</v>
      </c>
      <c r="AD202" t="s">
        <v>90</v>
      </c>
      <c r="AE202" t="s">
        <v>38</v>
      </c>
      <c r="AF202" t="s">
        <v>109</v>
      </c>
      <c r="AG202" s="1">
        <v>42359</v>
      </c>
    </row>
    <row r="203" spans="1:33" x14ac:dyDescent="0.3">
      <c r="A203">
        <v>26</v>
      </c>
      <c r="B203" t="s">
        <v>32</v>
      </c>
      <c r="C203" t="s">
        <v>61</v>
      </c>
      <c r="D203" t="s">
        <v>713</v>
      </c>
      <c r="E203" t="s">
        <v>35</v>
      </c>
      <c r="F203">
        <v>7</v>
      </c>
      <c r="G203" t="s">
        <v>3246</v>
      </c>
      <c r="H203" t="s">
        <v>175</v>
      </c>
      <c r="I203" t="s">
        <v>714</v>
      </c>
      <c r="J203" t="s">
        <v>3248</v>
      </c>
      <c r="K203" t="s">
        <v>41</v>
      </c>
      <c r="L203" t="s">
        <v>301</v>
      </c>
      <c r="M203" t="s">
        <v>3259</v>
      </c>
      <c r="N203" t="s">
        <v>3254</v>
      </c>
      <c r="O203" t="s">
        <v>43</v>
      </c>
      <c r="P203" t="s">
        <v>3253</v>
      </c>
      <c r="Q203" t="s">
        <v>57</v>
      </c>
      <c r="R203">
        <v>35780</v>
      </c>
      <c r="S203" t="s">
        <v>715</v>
      </c>
      <c r="T203" t="s">
        <v>60</v>
      </c>
      <c r="U203" t="s">
        <v>32</v>
      </c>
      <c r="V203" t="s">
        <v>47</v>
      </c>
      <c r="W203" t="s">
        <v>3250</v>
      </c>
      <c r="X203" t="s">
        <v>3259</v>
      </c>
      <c r="Y203" t="s">
        <v>60</v>
      </c>
      <c r="Z203" t="s">
        <v>115</v>
      </c>
      <c r="AA203" t="s">
        <v>40</v>
      </c>
      <c r="AB203" t="s">
        <v>3260</v>
      </c>
      <c r="AC203">
        <v>7</v>
      </c>
      <c r="AD203" t="s">
        <v>109</v>
      </c>
      <c r="AE203" t="s">
        <v>60</v>
      </c>
      <c r="AF203" t="s">
        <v>109</v>
      </c>
      <c r="AG203" s="1">
        <v>44388</v>
      </c>
    </row>
    <row r="204" spans="1:33" x14ac:dyDescent="0.3">
      <c r="A204">
        <v>42</v>
      </c>
      <c r="B204" t="s">
        <v>32</v>
      </c>
      <c r="C204" t="s">
        <v>61</v>
      </c>
      <c r="D204" t="s">
        <v>621</v>
      </c>
      <c r="E204" t="s">
        <v>299</v>
      </c>
      <c r="F204">
        <v>2</v>
      </c>
      <c r="G204" t="s">
        <v>3257</v>
      </c>
      <c r="H204" t="s">
        <v>121</v>
      </c>
      <c r="I204" t="s">
        <v>565</v>
      </c>
      <c r="J204" t="s">
        <v>3248</v>
      </c>
      <c r="K204" t="s">
        <v>41</v>
      </c>
      <c r="L204" t="s">
        <v>164</v>
      </c>
      <c r="M204" t="s">
        <v>3248</v>
      </c>
      <c r="N204" t="s">
        <v>3254</v>
      </c>
      <c r="O204" t="s">
        <v>299</v>
      </c>
      <c r="P204" t="s">
        <v>3248</v>
      </c>
      <c r="Q204" t="s">
        <v>69</v>
      </c>
      <c r="R204">
        <v>26960</v>
      </c>
      <c r="S204" t="s">
        <v>716</v>
      </c>
      <c r="T204" t="s">
        <v>60</v>
      </c>
      <c r="U204" t="s">
        <v>50</v>
      </c>
      <c r="V204" t="s">
        <v>147</v>
      </c>
      <c r="W204" t="s">
        <v>3250</v>
      </c>
      <c r="X204" t="s">
        <v>3248</v>
      </c>
      <c r="Y204" t="s">
        <v>38</v>
      </c>
      <c r="Z204" t="s">
        <v>46</v>
      </c>
      <c r="AA204" t="s">
        <v>71</v>
      </c>
      <c r="AB204" t="s">
        <v>3260</v>
      </c>
      <c r="AC204">
        <v>3</v>
      </c>
      <c r="AD204" t="s">
        <v>40</v>
      </c>
      <c r="AE204" t="s">
        <v>38</v>
      </c>
      <c r="AF204" t="s">
        <v>60</v>
      </c>
      <c r="AG204" s="1">
        <v>43508</v>
      </c>
    </row>
    <row r="205" spans="1:33" x14ac:dyDescent="0.3">
      <c r="A205">
        <v>45</v>
      </c>
      <c r="B205" t="s">
        <v>32</v>
      </c>
      <c r="C205" t="s">
        <v>61</v>
      </c>
      <c r="D205" t="s">
        <v>465</v>
      </c>
      <c r="E205" t="s">
        <v>35</v>
      </c>
      <c r="F205">
        <v>28</v>
      </c>
      <c r="G205" t="s">
        <v>3246</v>
      </c>
      <c r="H205" t="s">
        <v>121</v>
      </c>
      <c r="I205" t="s">
        <v>717</v>
      </c>
      <c r="J205" t="s">
        <v>3259</v>
      </c>
      <c r="K205" t="s">
        <v>41</v>
      </c>
      <c r="L205" t="s">
        <v>319</v>
      </c>
      <c r="M205" t="s">
        <v>3248</v>
      </c>
      <c r="N205" t="s">
        <v>3254</v>
      </c>
      <c r="O205" t="s">
        <v>157</v>
      </c>
      <c r="P205" t="s">
        <v>3259</v>
      </c>
      <c r="Q205" t="s">
        <v>44</v>
      </c>
      <c r="R205">
        <v>21320</v>
      </c>
      <c r="S205" t="s">
        <v>718</v>
      </c>
      <c r="T205" t="s">
        <v>46</v>
      </c>
      <c r="U205" t="s">
        <v>32</v>
      </c>
      <c r="V205" t="s">
        <v>59</v>
      </c>
      <c r="W205" t="s">
        <v>3255</v>
      </c>
      <c r="X205" t="s">
        <v>3259</v>
      </c>
      <c r="Y205" t="s">
        <v>38</v>
      </c>
      <c r="Z205" t="s">
        <v>115</v>
      </c>
      <c r="AA205" t="s">
        <v>36</v>
      </c>
      <c r="AB205" t="s">
        <v>3260</v>
      </c>
      <c r="AC205">
        <v>5</v>
      </c>
      <c r="AD205" t="s">
        <v>46</v>
      </c>
      <c r="AE205" t="s">
        <v>60</v>
      </c>
      <c r="AF205" t="s">
        <v>36</v>
      </c>
      <c r="AG205" s="1">
        <v>43045</v>
      </c>
    </row>
    <row r="206" spans="1:33" x14ac:dyDescent="0.3">
      <c r="A206">
        <v>33</v>
      </c>
      <c r="B206" t="s">
        <v>32</v>
      </c>
      <c r="C206" t="s">
        <v>61</v>
      </c>
      <c r="D206" t="s">
        <v>719</v>
      </c>
      <c r="E206" t="s">
        <v>35</v>
      </c>
      <c r="F206">
        <v>28</v>
      </c>
      <c r="G206" t="s">
        <v>3258</v>
      </c>
      <c r="H206" t="s">
        <v>53</v>
      </c>
      <c r="I206" t="s">
        <v>720</v>
      </c>
      <c r="J206" t="s">
        <v>3247</v>
      </c>
      <c r="K206" t="s">
        <v>41</v>
      </c>
      <c r="L206" t="s">
        <v>144</v>
      </c>
      <c r="M206" t="s">
        <v>3248</v>
      </c>
      <c r="N206" t="s">
        <v>3249</v>
      </c>
      <c r="O206" t="s">
        <v>43</v>
      </c>
      <c r="P206" t="s">
        <v>3248</v>
      </c>
      <c r="Q206" t="s">
        <v>44</v>
      </c>
      <c r="R206">
        <v>52070</v>
      </c>
      <c r="S206" t="s">
        <v>721</v>
      </c>
      <c r="T206" t="s">
        <v>38</v>
      </c>
      <c r="U206" t="s">
        <v>50</v>
      </c>
      <c r="V206" t="s">
        <v>47</v>
      </c>
      <c r="W206" t="s">
        <v>3250</v>
      </c>
      <c r="X206" t="s">
        <v>3247</v>
      </c>
      <c r="Y206" t="s">
        <v>38</v>
      </c>
      <c r="Z206" t="s">
        <v>102</v>
      </c>
      <c r="AA206" t="s">
        <v>36</v>
      </c>
      <c r="AB206" t="s">
        <v>3260</v>
      </c>
      <c r="AC206">
        <v>15</v>
      </c>
      <c r="AD206" t="s">
        <v>76</v>
      </c>
      <c r="AE206" t="s">
        <v>71</v>
      </c>
      <c r="AF206" t="s">
        <v>109</v>
      </c>
      <c r="AG206" s="1">
        <v>42070</v>
      </c>
    </row>
    <row r="207" spans="1:33" x14ac:dyDescent="0.3">
      <c r="A207">
        <v>56</v>
      </c>
      <c r="B207" t="s">
        <v>32</v>
      </c>
      <c r="C207" t="s">
        <v>61</v>
      </c>
      <c r="D207" t="s">
        <v>722</v>
      </c>
      <c r="E207" t="s">
        <v>35</v>
      </c>
      <c r="F207">
        <v>4</v>
      </c>
      <c r="G207" t="s">
        <v>3258</v>
      </c>
      <c r="H207" t="s">
        <v>121</v>
      </c>
      <c r="I207" t="s">
        <v>723</v>
      </c>
      <c r="J207" t="s">
        <v>3259</v>
      </c>
      <c r="K207" t="s">
        <v>55</v>
      </c>
      <c r="L207" t="s">
        <v>123</v>
      </c>
      <c r="M207" t="s">
        <v>3248</v>
      </c>
      <c r="N207" t="s">
        <v>3265</v>
      </c>
      <c r="O207" t="s">
        <v>87</v>
      </c>
      <c r="P207" t="s">
        <v>3253</v>
      </c>
      <c r="Q207" t="s">
        <v>69</v>
      </c>
      <c r="R207">
        <v>199430</v>
      </c>
      <c r="S207" t="s">
        <v>724</v>
      </c>
      <c r="T207" t="s">
        <v>46</v>
      </c>
      <c r="U207" t="s">
        <v>32</v>
      </c>
      <c r="V207" t="s">
        <v>66</v>
      </c>
      <c r="W207" t="s">
        <v>3250</v>
      </c>
      <c r="X207" t="s">
        <v>3259</v>
      </c>
      <c r="Y207" t="s">
        <v>38</v>
      </c>
      <c r="Z207" t="s">
        <v>202</v>
      </c>
      <c r="AA207" t="s">
        <v>40</v>
      </c>
      <c r="AB207" t="s">
        <v>3260</v>
      </c>
      <c r="AC207">
        <v>5</v>
      </c>
      <c r="AD207" t="s">
        <v>40</v>
      </c>
      <c r="AE207" t="s">
        <v>46</v>
      </c>
      <c r="AF207" t="s">
        <v>40</v>
      </c>
      <c r="AG207" s="1">
        <v>44851</v>
      </c>
    </row>
    <row r="208" spans="1:33" x14ac:dyDescent="0.3">
      <c r="A208">
        <v>39</v>
      </c>
      <c r="B208" t="s">
        <v>32</v>
      </c>
      <c r="C208" t="s">
        <v>61</v>
      </c>
      <c r="D208" t="s">
        <v>618</v>
      </c>
      <c r="E208" t="s">
        <v>78</v>
      </c>
      <c r="F208">
        <v>4</v>
      </c>
      <c r="G208" t="s">
        <v>3258</v>
      </c>
      <c r="H208" t="s">
        <v>53</v>
      </c>
      <c r="I208" t="s">
        <v>505</v>
      </c>
      <c r="J208" t="s">
        <v>3259</v>
      </c>
      <c r="K208" t="s">
        <v>55</v>
      </c>
      <c r="L208" t="s">
        <v>315</v>
      </c>
      <c r="M208" t="s">
        <v>3247</v>
      </c>
      <c r="N208" t="s">
        <v>3249</v>
      </c>
      <c r="O208" t="s">
        <v>157</v>
      </c>
      <c r="P208" t="s">
        <v>3248</v>
      </c>
      <c r="Q208" t="s">
        <v>44</v>
      </c>
      <c r="R208">
        <v>59020</v>
      </c>
      <c r="S208" t="s">
        <v>725</v>
      </c>
      <c r="T208" t="s">
        <v>46</v>
      </c>
      <c r="U208" t="s">
        <v>32</v>
      </c>
      <c r="V208" t="s">
        <v>76</v>
      </c>
      <c r="W208" t="s">
        <v>3250</v>
      </c>
      <c r="X208" t="s">
        <v>3248</v>
      </c>
      <c r="Y208" t="s">
        <v>38</v>
      </c>
      <c r="Z208" t="s">
        <v>49</v>
      </c>
      <c r="AA208" t="s">
        <v>38</v>
      </c>
      <c r="AB208" t="s">
        <v>3251</v>
      </c>
      <c r="AC208">
        <v>15</v>
      </c>
      <c r="AD208" t="s">
        <v>147</v>
      </c>
      <c r="AE208" t="s">
        <v>71</v>
      </c>
      <c r="AF208" t="s">
        <v>104</v>
      </c>
      <c r="AG208" s="1">
        <v>44293</v>
      </c>
    </row>
    <row r="209" spans="1:33" x14ac:dyDescent="0.3">
      <c r="A209">
        <v>26</v>
      </c>
      <c r="B209" t="s">
        <v>32</v>
      </c>
      <c r="C209" t="s">
        <v>61</v>
      </c>
      <c r="D209" t="s">
        <v>726</v>
      </c>
      <c r="E209" t="s">
        <v>35</v>
      </c>
      <c r="F209">
        <v>2</v>
      </c>
      <c r="G209" t="s">
        <v>3252</v>
      </c>
      <c r="H209" t="s">
        <v>37</v>
      </c>
      <c r="I209" t="s">
        <v>727</v>
      </c>
      <c r="J209" t="s">
        <v>3259</v>
      </c>
      <c r="K209" t="s">
        <v>41</v>
      </c>
      <c r="L209" t="s">
        <v>182</v>
      </c>
      <c r="M209" t="s">
        <v>3259</v>
      </c>
      <c r="N209" t="s">
        <v>3249</v>
      </c>
      <c r="O209" t="s">
        <v>128</v>
      </c>
      <c r="P209" t="s">
        <v>3259</v>
      </c>
      <c r="Q209" t="s">
        <v>44</v>
      </c>
      <c r="R209">
        <v>54720</v>
      </c>
      <c r="S209" t="s">
        <v>728</v>
      </c>
      <c r="T209" t="s">
        <v>38</v>
      </c>
      <c r="U209" t="s">
        <v>32</v>
      </c>
      <c r="V209" t="s">
        <v>47</v>
      </c>
      <c r="W209" t="s">
        <v>3250</v>
      </c>
      <c r="X209" t="s">
        <v>3247</v>
      </c>
      <c r="Y209" t="s">
        <v>60</v>
      </c>
      <c r="Z209" t="s">
        <v>115</v>
      </c>
      <c r="AA209" t="s">
        <v>40</v>
      </c>
      <c r="AB209" t="s">
        <v>3260</v>
      </c>
      <c r="AC209">
        <v>8</v>
      </c>
      <c r="AD209" t="s">
        <v>109</v>
      </c>
      <c r="AE209" t="s">
        <v>38</v>
      </c>
      <c r="AF209" t="s">
        <v>36</v>
      </c>
      <c r="AG209" s="1">
        <v>43115</v>
      </c>
    </row>
    <row r="210" spans="1:33" x14ac:dyDescent="0.3">
      <c r="A210">
        <v>27</v>
      </c>
      <c r="B210" t="s">
        <v>32</v>
      </c>
      <c r="C210" t="s">
        <v>61</v>
      </c>
      <c r="D210" t="s">
        <v>729</v>
      </c>
      <c r="E210" t="s">
        <v>78</v>
      </c>
      <c r="F210">
        <v>8</v>
      </c>
      <c r="G210" t="s">
        <v>3258</v>
      </c>
      <c r="H210" t="s">
        <v>84</v>
      </c>
      <c r="I210" t="s">
        <v>730</v>
      </c>
      <c r="J210" t="s">
        <v>3247</v>
      </c>
      <c r="K210" t="s">
        <v>55</v>
      </c>
      <c r="L210" t="s">
        <v>180</v>
      </c>
      <c r="M210" t="s">
        <v>3248</v>
      </c>
      <c r="N210" t="s">
        <v>3249</v>
      </c>
      <c r="O210" t="s">
        <v>157</v>
      </c>
      <c r="P210" t="s">
        <v>3247</v>
      </c>
      <c r="Q210" t="s">
        <v>44</v>
      </c>
      <c r="R210">
        <v>62140</v>
      </c>
      <c r="S210" t="s">
        <v>731</v>
      </c>
      <c r="T210" t="s">
        <v>38</v>
      </c>
      <c r="U210" t="s">
        <v>32</v>
      </c>
      <c r="V210" t="s">
        <v>190</v>
      </c>
      <c r="W210" t="s">
        <v>3250</v>
      </c>
      <c r="X210" t="s">
        <v>3253</v>
      </c>
      <c r="Y210" t="s">
        <v>38</v>
      </c>
      <c r="Z210" t="s">
        <v>115</v>
      </c>
      <c r="AA210" t="s">
        <v>36</v>
      </c>
      <c r="AB210" t="s">
        <v>3260</v>
      </c>
      <c r="AC210">
        <v>8</v>
      </c>
      <c r="AD210" t="s">
        <v>109</v>
      </c>
      <c r="AE210" t="s">
        <v>60</v>
      </c>
      <c r="AF210" t="s">
        <v>109</v>
      </c>
      <c r="AG210" s="1">
        <v>43526</v>
      </c>
    </row>
    <row r="211" spans="1:33" x14ac:dyDescent="0.3">
      <c r="A211">
        <v>54</v>
      </c>
      <c r="B211" t="s">
        <v>32</v>
      </c>
      <c r="C211" t="s">
        <v>51</v>
      </c>
      <c r="D211" t="s">
        <v>732</v>
      </c>
      <c r="E211" t="s">
        <v>35</v>
      </c>
      <c r="F211">
        <v>20</v>
      </c>
      <c r="G211" t="s">
        <v>3258</v>
      </c>
      <c r="H211" t="s">
        <v>53</v>
      </c>
      <c r="I211" t="s">
        <v>733</v>
      </c>
      <c r="J211" t="s">
        <v>3259</v>
      </c>
      <c r="K211" t="s">
        <v>55</v>
      </c>
      <c r="L211" t="s">
        <v>355</v>
      </c>
      <c r="M211" t="s">
        <v>3248</v>
      </c>
      <c r="N211" t="s">
        <v>3249</v>
      </c>
      <c r="O211" t="s">
        <v>107</v>
      </c>
      <c r="P211" t="s">
        <v>3248</v>
      </c>
      <c r="Q211" t="s">
        <v>57</v>
      </c>
      <c r="R211">
        <v>48690</v>
      </c>
      <c r="S211" t="s">
        <v>734</v>
      </c>
      <c r="T211" t="s">
        <v>36</v>
      </c>
      <c r="U211" t="s">
        <v>32</v>
      </c>
      <c r="V211" t="s">
        <v>47</v>
      </c>
      <c r="W211" t="s">
        <v>3250</v>
      </c>
      <c r="X211" t="s">
        <v>3259</v>
      </c>
      <c r="Y211" t="s">
        <v>60</v>
      </c>
      <c r="Z211" t="s">
        <v>59</v>
      </c>
      <c r="AA211" t="s">
        <v>46</v>
      </c>
      <c r="AB211" t="s">
        <v>3261</v>
      </c>
      <c r="AC211">
        <v>4</v>
      </c>
      <c r="AD211" t="s">
        <v>36</v>
      </c>
      <c r="AE211" t="s">
        <v>60</v>
      </c>
      <c r="AF211" t="s">
        <v>36</v>
      </c>
      <c r="AG211" s="1">
        <v>43334</v>
      </c>
    </row>
    <row r="212" spans="1:33" x14ac:dyDescent="0.3">
      <c r="A212">
        <v>38</v>
      </c>
      <c r="B212" t="s">
        <v>32</v>
      </c>
      <c r="C212" t="s">
        <v>61</v>
      </c>
      <c r="D212" t="s">
        <v>735</v>
      </c>
      <c r="E212" t="s">
        <v>35</v>
      </c>
      <c r="F212">
        <v>2</v>
      </c>
      <c r="G212" t="s">
        <v>3252</v>
      </c>
      <c r="H212" t="s">
        <v>37</v>
      </c>
      <c r="I212" t="s">
        <v>736</v>
      </c>
      <c r="J212" t="s">
        <v>3259</v>
      </c>
      <c r="K212" t="s">
        <v>55</v>
      </c>
      <c r="L212" t="s">
        <v>246</v>
      </c>
      <c r="M212" t="s">
        <v>3247</v>
      </c>
      <c r="N212" t="s">
        <v>3263</v>
      </c>
      <c r="O212" t="s">
        <v>128</v>
      </c>
      <c r="P212" t="s">
        <v>3248</v>
      </c>
      <c r="Q212" t="s">
        <v>44</v>
      </c>
      <c r="R212">
        <v>77560</v>
      </c>
      <c r="S212" t="s">
        <v>737</v>
      </c>
      <c r="T212" t="s">
        <v>36</v>
      </c>
      <c r="U212" t="s">
        <v>50</v>
      </c>
      <c r="V212" t="s">
        <v>114</v>
      </c>
      <c r="W212" t="s">
        <v>3250</v>
      </c>
      <c r="X212" t="s">
        <v>3259</v>
      </c>
      <c r="Y212" t="s">
        <v>38</v>
      </c>
      <c r="Z212" t="s">
        <v>130</v>
      </c>
      <c r="AA212" t="s">
        <v>90</v>
      </c>
      <c r="AB212" t="s">
        <v>3251</v>
      </c>
      <c r="AC212">
        <v>5</v>
      </c>
      <c r="AD212" t="s">
        <v>46</v>
      </c>
      <c r="AE212" t="s">
        <v>60</v>
      </c>
      <c r="AF212" t="s">
        <v>40</v>
      </c>
      <c r="AG212" s="1">
        <v>44920</v>
      </c>
    </row>
    <row r="213" spans="1:33" x14ac:dyDescent="0.3">
      <c r="A213">
        <v>41</v>
      </c>
      <c r="B213" t="s">
        <v>32</v>
      </c>
      <c r="C213" t="s">
        <v>61</v>
      </c>
      <c r="D213" t="s">
        <v>738</v>
      </c>
      <c r="E213" t="s">
        <v>35</v>
      </c>
      <c r="F213">
        <v>7</v>
      </c>
      <c r="G213" t="s">
        <v>3252</v>
      </c>
      <c r="H213" t="s">
        <v>37</v>
      </c>
      <c r="I213" t="s">
        <v>739</v>
      </c>
      <c r="J213" t="s">
        <v>3259</v>
      </c>
      <c r="K213" t="s">
        <v>55</v>
      </c>
      <c r="L213" t="s">
        <v>254</v>
      </c>
      <c r="M213" t="s">
        <v>3248</v>
      </c>
      <c r="N213" t="s">
        <v>3249</v>
      </c>
      <c r="O213" t="s">
        <v>128</v>
      </c>
      <c r="P213" t="s">
        <v>3248</v>
      </c>
      <c r="Q213" t="s">
        <v>57</v>
      </c>
      <c r="R213">
        <v>5003</v>
      </c>
      <c r="S213" t="s">
        <v>740</v>
      </c>
      <c r="T213" t="s">
        <v>90</v>
      </c>
      <c r="U213" t="s">
        <v>32</v>
      </c>
      <c r="V213" t="s">
        <v>76</v>
      </c>
      <c r="W213" t="s">
        <v>3250</v>
      </c>
      <c r="X213" t="s">
        <v>3247</v>
      </c>
      <c r="Y213" t="s">
        <v>60</v>
      </c>
      <c r="Z213" t="s">
        <v>115</v>
      </c>
      <c r="AA213" t="s">
        <v>90</v>
      </c>
      <c r="AB213" t="s">
        <v>3260</v>
      </c>
      <c r="AC213">
        <v>2</v>
      </c>
      <c r="AD213" t="s">
        <v>40</v>
      </c>
      <c r="AE213" t="s">
        <v>40</v>
      </c>
      <c r="AF213" t="s">
        <v>38</v>
      </c>
      <c r="AG213" s="1">
        <v>43280</v>
      </c>
    </row>
    <row r="214" spans="1:33" x14ac:dyDescent="0.3">
      <c r="A214">
        <v>20</v>
      </c>
      <c r="B214" t="s">
        <v>32</v>
      </c>
      <c r="C214" t="s">
        <v>61</v>
      </c>
      <c r="D214" t="s">
        <v>741</v>
      </c>
      <c r="E214" t="s">
        <v>35</v>
      </c>
      <c r="F214">
        <v>1</v>
      </c>
      <c r="G214" t="s">
        <v>3246</v>
      </c>
      <c r="H214" t="s">
        <v>53</v>
      </c>
      <c r="I214" t="s">
        <v>742</v>
      </c>
      <c r="J214" t="s">
        <v>3259</v>
      </c>
      <c r="K214" t="s">
        <v>55</v>
      </c>
      <c r="L214" t="s">
        <v>229</v>
      </c>
      <c r="M214" t="s">
        <v>3247</v>
      </c>
      <c r="N214" t="s">
        <v>3254</v>
      </c>
      <c r="O214" t="s">
        <v>107</v>
      </c>
      <c r="P214" t="s">
        <v>3247</v>
      </c>
      <c r="Q214" t="s">
        <v>57</v>
      </c>
      <c r="R214">
        <v>28360</v>
      </c>
      <c r="S214" t="s">
        <v>743</v>
      </c>
      <c r="T214" t="s">
        <v>38</v>
      </c>
      <c r="U214" t="s">
        <v>32</v>
      </c>
      <c r="V214" t="s">
        <v>66</v>
      </c>
      <c r="W214" t="s">
        <v>3250</v>
      </c>
      <c r="X214" t="s">
        <v>3259</v>
      </c>
      <c r="Y214" t="s">
        <v>60</v>
      </c>
      <c r="Z214" t="s">
        <v>38</v>
      </c>
      <c r="AA214" t="s">
        <v>60</v>
      </c>
      <c r="AB214" t="s">
        <v>3251</v>
      </c>
      <c r="AC214">
        <v>1</v>
      </c>
      <c r="AD214" t="s">
        <v>60</v>
      </c>
      <c r="AE214" t="s">
        <v>60</v>
      </c>
      <c r="AF214" t="s">
        <v>60</v>
      </c>
      <c r="AG214" s="1">
        <v>42465</v>
      </c>
    </row>
    <row r="215" spans="1:33" x14ac:dyDescent="0.3">
      <c r="A215">
        <v>49</v>
      </c>
      <c r="B215" t="s">
        <v>32</v>
      </c>
      <c r="C215" t="s">
        <v>51</v>
      </c>
      <c r="D215" t="s">
        <v>744</v>
      </c>
      <c r="E215" t="s">
        <v>35</v>
      </c>
      <c r="F215">
        <v>8</v>
      </c>
      <c r="G215" t="s">
        <v>3257</v>
      </c>
      <c r="H215" t="s">
        <v>53</v>
      </c>
      <c r="I215" t="s">
        <v>40</v>
      </c>
      <c r="J215" t="s">
        <v>3248</v>
      </c>
      <c r="K215" t="s">
        <v>41</v>
      </c>
      <c r="L215" t="s">
        <v>549</v>
      </c>
      <c r="M215" t="s">
        <v>3247</v>
      </c>
      <c r="N215" t="s">
        <v>3249</v>
      </c>
      <c r="O215" t="s">
        <v>107</v>
      </c>
      <c r="P215" t="s">
        <v>3247</v>
      </c>
      <c r="Q215" t="s">
        <v>44</v>
      </c>
      <c r="R215">
        <v>51300</v>
      </c>
      <c r="S215" t="s">
        <v>745</v>
      </c>
      <c r="T215" t="s">
        <v>38</v>
      </c>
      <c r="U215" t="s">
        <v>32</v>
      </c>
      <c r="V215" t="s">
        <v>194</v>
      </c>
      <c r="W215" t="s">
        <v>3255</v>
      </c>
      <c r="X215" t="s">
        <v>3259</v>
      </c>
      <c r="Y215" t="s">
        <v>38</v>
      </c>
      <c r="Z215" t="s">
        <v>130</v>
      </c>
      <c r="AA215" t="s">
        <v>36</v>
      </c>
      <c r="AB215" t="s">
        <v>3260</v>
      </c>
      <c r="AC215">
        <v>10</v>
      </c>
      <c r="AD215" t="s">
        <v>109</v>
      </c>
      <c r="AE215" t="s">
        <v>38</v>
      </c>
      <c r="AF215" t="s">
        <v>109</v>
      </c>
      <c r="AG215" s="1">
        <v>45003</v>
      </c>
    </row>
    <row r="216" spans="1:33" x14ac:dyDescent="0.3">
      <c r="A216">
        <v>37</v>
      </c>
      <c r="B216" t="s">
        <v>32</v>
      </c>
      <c r="C216" t="s">
        <v>61</v>
      </c>
      <c r="D216" t="s">
        <v>381</v>
      </c>
      <c r="E216" t="s">
        <v>35</v>
      </c>
      <c r="F216">
        <v>1</v>
      </c>
      <c r="G216" t="s">
        <v>3258</v>
      </c>
      <c r="H216" t="s">
        <v>53</v>
      </c>
      <c r="I216" t="s">
        <v>397</v>
      </c>
      <c r="J216" t="s">
        <v>3247</v>
      </c>
      <c r="K216" t="s">
        <v>55</v>
      </c>
      <c r="L216" t="s">
        <v>325</v>
      </c>
      <c r="M216" t="s">
        <v>3248</v>
      </c>
      <c r="N216" t="s">
        <v>3249</v>
      </c>
      <c r="O216" t="s">
        <v>128</v>
      </c>
      <c r="P216" t="s">
        <v>3247</v>
      </c>
      <c r="Q216" t="s">
        <v>44</v>
      </c>
      <c r="R216">
        <v>64470</v>
      </c>
      <c r="S216" t="s">
        <v>746</v>
      </c>
      <c r="T216" t="s">
        <v>90</v>
      </c>
      <c r="U216" t="s">
        <v>32</v>
      </c>
      <c r="V216" t="s">
        <v>47</v>
      </c>
      <c r="W216" t="s">
        <v>3250</v>
      </c>
      <c r="X216" t="s">
        <v>3247</v>
      </c>
      <c r="Y216" t="s">
        <v>38</v>
      </c>
      <c r="Z216" t="s">
        <v>115</v>
      </c>
      <c r="AA216" t="s">
        <v>40</v>
      </c>
      <c r="AB216" t="s">
        <v>3261</v>
      </c>
      <c r="AC216">
        <v>6</v>
      </c>
      <c r="AD216" t="s">
        <v>71</v>
      </c>
      <c r="AE216" t="s">
        <v>46</v>
      </c>
      <c r="AF216" t="s">
        <v>36</v>
      </c>
      <c r="AG216" s="1">
        <v>42997</v>
      </c>
    </row>
    <row r="217" spans="1:33" x14ac:dyDescent="0.3">
      <c r="A217">
        <v>52</v>
      </c>
      <c r="B217" t="s">
        <v>32</v>
      </c>
      <c r="C217" t="s">
        <v>61</v>
      </c>
      <c r="D217" t="s">
        <v>747</v>
      </c>
      <c r="E217" t="s">
        <v>35</v>
      </c>
      <c r="F217">
        <v>7</v>
      </c>
      <c r="G217" t="s">
        <v>3258</v>
      </c>
      <c r="H217" t="s">
        <v>53</v>
      </c>
      <c r="I217" t="s">
        <v>748</v>
      </c>
      <c r="J217" t="s">
        <v>3247</v>
      </c>
      <c r="K217" t="s">
        <v>41</v>
      </c>
      <c r="L217" t="s">
        <v>749</v>
      </c>
      <c r="M217" t="s">
        <v>3248</v>
      </c>
      <c r="N217" t="s">
        <v>3263</v>
      </c>
      <c r="O217" t="s">
        <v>100</v>
      </c>
      <c r="P217" t="s">
        <v>3247</v>
      </c>
      <c r="Q217" t="s">
        <v>57</v>
      </c>
      <c r="R217">
        <v>104450</v>
      </c>
      <c r="S217" t="s">
        <v>750</v>
      </c>
      <c r="T217" t="s">
        <v>109</v>
      </c>
      <c r="U217" t="s">
        <v>32</v>
      </c>
      <c r="V217" t="s">
        <v>114</v>
      </c>
      <c r="W217" t="s">
        <v>3250</v>
      </c>
      <c r="X217" t="s">
        <v>3259</v>
      </c>
      <c r="Y217" t="s">
        <v>60</v>
      </c>
      <c r="Z217" t="s">
        <v>190</v>
      </c>
      <c r="AA217" t="s">
        <v>46</v>
      </c>
      <c r="AB217" t="s">
        <v>3260</v>
      </c>
      <c r="AC217">
        <v>8</v>
      </c>
      <c r="AD217" t="s">
        <v>90</v>
      </c>
      <c r="AE217" t="s">
        <v>46</v>
      </c>
      <c r="AF217" t="s">
        <v>60</v>
      </c>
      <c r="AG217" s="1">
        <v>44920</v>
      </c>
    </row>
    <row r="218" spans="1:33" x14ac:dyDescent="0.3">
      <c r="A218">
        <v>45</v>
      </c>
      <c r="B218" t="s">
        <v>32</v>
      </c>
      <c r="C218" t="s">
        <v>61</v>
      </c>
      <c r="D218" t="s">
        <v>751</v>
      </c>
      <c r="E218" t="s">
        <v>299</v>
      </c>
      <c r="F218">
        <v>24</v>
      </c>
      <c r="G218" t="s">
        <v>3258</v>
      </c>
      <c r="H218" t="s">
        <v>37</v>
      </c>
      <c r="I218" t="s">
        <v>752</v>
      </c>
      <c r="J218" t="s">
        <v>3247</v>
      </c>
      <c r="K218" t="s">
        <v>41</v>
      </c>
      <c r="L218" t="s">
        <v>413</v>
      </c>
      <c r="M218" t="s">
        <v>3248</v>
      </c>
      <c r="N218" t="s">
        <v>3254</v>
      </c>
      <c r="O218" t="s">
        <v>299</v>
      </c>
      <c r="P218" t="s">
        <v>3247</v>
      </c>
      <c r="Q218" t="s">
        <v>57</v>
      </c>
      <c r="R218">
        <v>21770</v>
      </c>
      <c r="S218" t="s">
        <v>753</v>
      </c>
      <c r="T218" t="s">
        <v>38</v>
      </c>
      <c r="U218" t="s">
        <v>32</v>
      </c>
      <c r="V218" t="s">
        <v>153</v>
      </c>
      <c r="W218" t="s">
        <v>3250</v>
      </c>
      <c r="X218" t="s">
        <v>3253</v>
      </c>
      <c r="Y218" t="s">
        <v>60</v>
      </c>
      <c r="Z218" t="s">
        <v>90</v>
      </c>
      <c r="AA218" t="s">
        <v>36</v>
      </c>
      <c r="AB218" t="s">
        <v>3260</v>
      </c>
      <c r="AC218">
        <v>6</v>
      </c>
      <c r="AD218" t="s">
        <v>36</v>
      </c>
      <c r="AE218" t="s">
        <v>60</v>
      </c>
      <c r="AF218" t="s">
        <v>46</v>
      </c>
      <c r="AG218" s="1">
        <v>44001</v>
      </c>
    </row>
    <row r="219" spans="1:33" x14ac:dyDescent="0.3">
      <c r="A219">
        <v>28</v>
      </c>
      <c r="B219" t="s">
        <v>50</v>
      </c>
      <c r="C219" t="s">
        <v>61</v>
      </c>
      <c r="D219" t="s">
        <v>307</v>
      </c>
      <c r="E219" t="s">
        <v>35</v>
      </c>
      <c r="F219">
        <v>24</v>
      </c>
      <c r="G219" t="s">
        <v>3246</v>
      </c>
      <c r="H219" t="s">
        <v>37</v>
      </c>
      <c r="I219" t="s">
        <v>754</v>
      </c>
      <c r="J219" t="s">
        <v>3248</v>
      </c>
      <c r="K219" t="s">
        <v>41</v>
      </c>
      <c r="L219" t="s">
        <v>64</v>
      </c>
      <c r="M219" t="s">
        <v>3248</v>
      </c>
      <c r="N219" t="s">
        <v>3254</v>
      </c>
      <c r="O219" t="s">
        <v>43</v>
      </c>
      <c r="P219" t="s">
        <v>3247</v>
      </c>
      <c r="Q219" t="s">
        <v>44</v>
      </c>
      <c r="R219">
        <v>24080</v>
      </c>
      <c r="S219" t="s">
        <v>755</v>
      </c>
      <c r="T219" t="s">
        <v>38</v>
      </c>
      <c r="U219" t="s">
        <v>50</v>
      </c>
      <c r="V219" t="s">
        <v>49</v>
      </c>
      <c r="W219" t="s">
        <v>3250</v>
      </c>
      <c r="X219" t="s">
        <v>3248</v>
      </c>
      <c r="Y219" t="s">
        <v>36</v>
      </c>
      <c r="Z219" t="s">
        <v>38</v>
      </c>
      <c r="AA219" t="s">
        <v>36</v>
      </c>
      <c r="AB219" t="s">
        <v>3260</v>
      </c>
      <c r="AC219">
        <v>1</v>
      </c>
      <c r="AD219" t="s">
        <v>38</v>
      </c>
      <c r="AE219" t="s">
        <v>60</v>
      </c>
      <c r="AF219" t="s">
        <v>60</v>
      </c>
      <c r="AG219" s="1">
        <v>42452</v>
      </c>
    </row>
    <row r="220" spans="1:33" x14ac:dyDescent="0.3">
      <c r="A220">
        <v>26</v>
      </c>
      <c r="B220" t="s">
        <v>32</v>
      </c>
      <c r="C220" t="s">
        <v>61</v>
      </c>
      <c r="D220" t="s">
        <v>671</v>
      </c>
      <c r="E220" t="s">
        <v>78</v>
      </c>
      <c r="F220">
        <v>1</v>
      </c>
      <c r="G220" t="s">
        <v>3246</v>
      </c>
      <c r="H220" t="s">
        <v>53</v>
      </c>
      <c r="I220" t="s">
        <v>756</v>
      </c>
      <c r="J220" t="s">
        <v>3248</v>
      </c>
      <c r="K220" t="s">
        <v>41</v>
      </c>
      <c r="L220" t="s">
        <v>284</v>
      </c>
      <c r="M220" t="s">
        <v>3248</v>
      </c>
      <c r="N220" t="s">
        <v>3249</v>
      </c>
      <c r="O220" t="s">
        <v>157</v>
      </c>
      <c r="P220" t="s">
        <v>3248</v>
      </c>
      <c r="Q220" t="s">
        <v>44</v>
      </c>
      <c r="R220">
        <v>52960</v>
      </c>
      <c r="S220" t="s">
        <v>757</v>
      </c>
      <c r="T220" t="s">
        <v>38</v>
      </c>
      <c r="U220" t="s">
        <v>32</v>
      </c>
      <c r="V220" t="s">
        <v>49</v>
      </c>
      <c r="W220" t="s">
        <v>3250</v>
      </c>
      <c r="X220" t="s">
        <v>3247</v>
      </c>
      <c r="Y220" t="s">
        <v>38</v>
      </c>
      <c r="Z220" t="s">
        <v>115</v>
      </c>
      <c r="AA220" t="s">
        <v>36</v>
      </c>
      <c r="AB220" t="s">
        <v>3260</v>
      </c>
      <c r="AC220">
        <v>8</v>
      </c>
      <c r="AD220" t="s">
        <v>109</v>
      </c>
      <c r="AE220" t="s">
        <v>109</v>
      </c>
      <c r="AF220" t="s">
        <v>109</v>
      </c>
      <c r="AG220" s="1">
        <v>44294</v>
      </c>
    </row>
    <row r="221" spans="1:33" x14ac:dyDescent="0.3">
      <c r="A221">
        <v>55</v>
      </c>
      <c r="B221" t="s">
        <v>32</v>
      </c>
      <c r="C221" t="s">
        <v>61</v>
      </c>
      <c r="D221" t="s">
        <v>591</v>
      </c>
      <c r="E221" t="s">
        <v>35</v>
      </c>
      <c r="F221">
        <v>2</v>
      </c>
      <c r="G221" t="s">
        <v>3258</v>
      </c>
      <c r="H221" t="s">
        <v>121</v>
      </c>
      <c r="I221" t="s">
        <v>758</v>
      </c>
      <c r="J221" t="s">
        <v>3247</v>
      </c>
      <c r="K221" t="s">
        <v>41</v>
      </c>
      <c r="L221" t="s">
        <v>127</v>
      </c>
      <c r="M221" t="s">
        <v>3247</v>
      </c>
      <c r="N221" t="s">
        <v>3254</v>
      </c>
      <c r="O221" t="s">
        <v>107</v>
      </c>
      <c r="P221" t="s">
        <v>3259</v>
      </c>
      <c r="Q221" t="s">
        <v>44</v>
      </c>
      <c r="R221">
        <v>26620</v>
      </c>
      <c r="S221" t="s">
        <v>759</v>
      </c>
      <c r="T221" t="s">
        <v>115</v>
      </c>
      <c r="U221" t="s">
        <v>32</v>
      </c>
      <c r="V221" t="s">
        <v>59</v>
      </c>
      <c r="W221" t="s">
        <v>3255</v>
      </c>
      <c r="X221" t="s">
        <v>3247</v>
      </c>
      <c r="Y221" t="s">
        <v>38</v>
      </c>
      <c r="Z221" t="s">
        <v>114</v>
      </c>
      <c r="AA221" t="s">
        <v>40</v>
      </c>
      <c r="AB221" t="s">
        <v>3251</v>
      </c>
      <c r="AC221">
        <v>5</v>
      </c>
      <c r="AD221" t="s">
        <v>40</v>
      </c>
      <c r="AE221" t="s">
        <v>60</v>
      </c>
      <c r="AF221" t="s">
        <v>46</v>
      </c>
      <c r="AG221" s="1">
        <v>43628</v>
      </c>
    </row>
    <row r="222" spans="1:33" x14ac:dyDescent="0.3">
      <c r="A222">
        <v>29</v>
      </c>
      <c r="B222" t="s">
        <v>32</v>
      </c>
      <c r="C222" t="s">
        <v>51</v>
      </c>
      <c r="D222" t="s">
        <v>760</v>
      </c>
      <c r="E222" t="s">
        <v>35</v>
      </c>
      <c r="F222">
        <v>20</v>
      </c>
      <c r="G222" t="s">
        <v>3257</v>
      </c>
      <c r="H222" t="s">
        <v>37</v>
      </c>
      <c r="I222" t="s">
        <v>761</v>
      </c>
      <c r="J222" t="s">
        <v>3259</v>
      </c>
      <c r="K222" t="s">
        <v>41</v>
      </c>
      <c r="L222" t="s">
        <v>277</v>
      </c>
      <c r="M222" t="s">
        <v>3248</v>
      </c>
      <c r="N222" t="s">
        <v>3254</v>
      </c>
      <c r="O222" t="s">
        <v>43</v>
      </c>
      <c r="P222" t="s">
        <v>3259</v>
      </c>
      <c r="Q222" t="s">
        <v>44</v>
      </c>
      <c r="R222">
        <v>38120</v>
      </c>
      <c r="S222" t="s">
        <v>762</v>
      </c>
      <c r="T222" t="s">
        <v>38</v>
      </c>
      <c r="U222" t="s">
        <v>32</v>
      </c>
      <c r="V222" t="s">
        <v>66</v>
      </c>
      <c r="W222" t="s">
        <v>3250</v>
      </c>
      <c r="X222" t="s">
        <v>3247</v>
      </c>
      <c r="Y222" t="s">
        <v>60</v>
      </c>
      <c r="Z222" t="s">
        <v>147</v>
      </c>
      <c r="AA222" t="s">
        <v>36</v>
      </c>
      <c r="AB222" t="s">
        <v>3251</v>
      </c>
      <c r="AC222">
        <v>11</v>
      </c>
      <c r="AD222" t="s">
        <v>115</v>
      </c>
      <c r="AE222" t="s">
        <v>36</v>
      </c>
      <c r="AF222" t="s">
        <v>130</v>
      </c>
      <c r="AG222" s="1">
        <v>43292</v>
      </c>
    </row>
    <row r="223" spans="1:33" x14ac:dyDescent="0.3">
      <c r="A223">
        <v>31</v>
      </c>
      <c r="B223" t="s">
        <v>50</v>
      </c>
      <c r="C223" t="s">
        <v>51</v>
      </c>
      <c r="D223" t="s">
        <v>184</v>
      </c>
      <c r="E223" t="s">
        <v>35</v>
      </c>
      <c r="F223">
        <v>15</v>
      </c>
      <c r="G223" t="s">
        <v>3246</v>
      </c>
      <c r="H223" t="s">
        <v>37</v>
      </c>
      <c r="I223" t="s">
        <v>763</v>
      </c>
      <c r="J223" t="s">
        <v>3248</v>
      </c>
      <c r="K223" t="s">
        <v>41</v>
      </c>
      <c r="L223" t="s">
        <v>528</v>
      </c>
      <c r="M223" t="s">
        <v>3248</v>
      </c>
      <c r="N223" t="s">
        <v>3254</v>
      </c>
      <c r="O223" t="s">
        <v>43</v>
      </c>
      <c r="P223" t="s">
        <v>3248</v>
      </c>
      <c r="Q223" t="s">
        <v>44</v>
      </c>
      <c r="R223">
        <v>26100</v>
      </c>
      <c r="S223" t="s">
        <v>764</v>
      </c>
      <c r="T223" t="s">
        <v>38</v>
      </c>
      <c r="U223" t="s">
        <v>32</v>
      </c>
      <c r="V223" t="s">
        <v>47</v>
      </c>
      <c r="W223" t="s">
        <v>3250</v>
      </c>
      <c r="X223" t="s">
        <v>3248</v>
      </c>
      <c r="Y223" t="s">
        <v>38</v>
      </c>
      <c r="Z223" t="s">
        <v>40</v>
      </c>
      <c r="AA223" t="s">
        <v>71</v>
      </c>
      <c r="AB223" t="s">
        <v>3261</v>
      </c>
      <c r="AC223">
        <v>2</v>
      </c>
      <c r="AD223" t="s">
        <v>40</v>
      </c>
      <c r="AE223" t="s">
        <v>40</v>
      </c>
      <c r="AF223" t="s">
        <v>40</v>
      </c>
      <c r="AG223" s="1">
        <v>43687</v>
      </c>
    </row>
    <row r="224" spans="1:33" x14ac:dyDescent="0.3">
      <c r="A224">
        <v>25</v>
      </c>
      <c r="B224" t="s">
        <v>50</v>
      </c>
      <c r="C224" t="s">
        <v>61</v>
      </c>
      <c r="D224" t="s">
        <v>765</v>
      </c>
      <c r="E224" t="s">
        <v>35</v>
      </c>
      <c r="F224">
        <v>4</v>
      </c>
      <c r="G224" t="s">
        <v>3257</v>
      </c>
      <c r="H224" t="s">
        <v>121</v>
      </c>
      <c r="I224" t="s">
        <v>766</v>
      </c>
      <c r="J224" t="s">
        <v>3259</v>
      </c>
      <c r="K224" t="s">
        <v>41</v>
      </c>
      <c r="L224" t="s">
        <v>182</v>
      </c>
      <c r="M224" t="s">
        <v>3248</v>
      </c>
      <c r="N224" t="s">
        <v>3254</v>
      </c>
      <c r="O224" t="s">
        <v>43</v>
      </c>
      <c r="P224" t="s">
        <v>3259</v>
      </c>
      <c r="Q224" t="s">
        <v>44</v>
      </c>
      <c r="R224">
        <v>36910</v>
      </c>
      <c r="S224" t="s">
        <v>767</v>
      </c>
      <c r="T224" t="s">
        <v>38</v>
      </c>
      <c r="U224" t="s">
        <v>50</v>
      </c>
      <c r="V224" t="s">
        <v>102</v>
      </c>
      <c r="W224" t="s">
        <v>3250</v>
      </c>
      <c r="X224" t="s">
        <v>3247</v>
      </c>
      <c r="Y224" t="s">
        <v>38</v>
      </c>
      <c r="Z224" t="s">
        <v>109</v>
      </c>
      <c r="AA224" t="s">
        <v>36</v>
      </c>
      <c r="AB224" t="s">
        <v>3251</v>
      </c>
      <c r="AC224">
        <v>7</v>
      </c>
      <c r="AD224" t="s">
        <v>109</v>
      </c>
      <c r="AE224" t="s">
        <v>71</v>
      </c>
      <c r="AF224" t="s">
        <v>90</v>
      </c>
      <c r="AG224" s="1">
        <v>42370</v>
      </c>
    </row>
    <row r="225" spans="1:33" x14ac:dyDescent="0.3">
      <c r="A225">
        <v>34</v>
      </c>
      <c r="B225" t="s">
        <v>50</v>
      </c>
      <c r="C225" t="s">
        <v>33</v>
      </c>
      <c r="D225" t="s">
        <v>768</v>
      </c>
      <c r="E225" t="s">
        <v>78</v>
      </c>
      <c r="F225">
        <v>19</v>
      </c>
      <c r="G225" t="s">
        <v>3246</v>
      </c>
      <c r="H225" t="s">
        <v>84</v>
      </c>
      <c r="I225" t="s">
        <v>769</v>
      </c>
      <c r="J225" t="s">
        <v>3253</v>
      </c>
      <c r="K225" t="s">
        <v>41</v>
      </c>
      <c r="L225" t="s">
        <v>42</v>
      </c>
      <c r="M225" t="s">
        <v>3259</v>
      </c>
      <c r="N225" t="s">
        <v>3249</v>
      </c>
      <c r="O225" t="s">
        <v>157</v>
      </c>
      <c r="P225" t="s">
        <v>3259</v>
      </c>
      <c r="Q225" t="s">
        <v>57</v>
      </c>
      <c r="R225">
        <v>53040</v>
      </c>
      <c r="S225" t="s">
        <v>770</v>
      </c>
      <c r="T225" t="s">
        <v>115</v>
      </c>
      <c r="U225" t="s">
        <v>50</v>
      </c>
      <c r="V225" t="s">
        <v>66</v>
      </c>
      <c r="W225" t="s">
        <v>3250</v>
      </c>
      <c r="X225" t="s">
        <v>3247</v>
      </c>
      <c r="Y225" t="s">
        <v>60</v>
      </c>
      <c r="Z225" t="s">
        <v>104</v>
      </c>
      <c r="AA225" t="s">
        <v>36</v>
      </c>
      <c r="AB225" t="s">
        <v>3261</v>
      </c>
      <c r="AC225">
        <v>5</v>
      </c>
      <c r="AD225" t="s">
        <v>40</v>
      </c>
      <c r="AE225" t="s">
        <v>60</v>
      </c>
      <c r="AF225" t="s">
        <v>46</v>
      </c>
      <c r="AG225" s="1">
        <v>42184</v>
      </c>
    </row>
    <row r="226" spans="1:33" x14ac:dyDescent="0.3">
      <c r="A226">
        <v>55</v>
      </c>
      <c r="B226" t="s">
        <v>32</v>
      </c>
      <c r="C226" t="s">
        <v>61</v>
      </c>
      <c r="D226" t="s">
        <v>771</v>
      </c>
      <c r="E226" t="s">
        <v>35</v>
      </c>
      <c r="F226">
        <v>14</v>
      </c>
      <c r="G226" t="s">
        <v>3258</v>
      </c>
      <c r="H226" t="s">
        <v>37</v>
      </c>
      <c r="I226" t="s">
        <v>772</v>
      </c>
      <c r="J226" t="s">
        <v>3248</v>
      </c>
      <c r="K226" t="s">
        <v>41</v>
      </c>
      <c r="L226" t="s">
        <v>549</v>
      </c>
      <c r="M226" t="s">
        <v>3259</v>
      </c>
      <c r="N226" t="s">
        <v>3265</v>
      </c>
      <c r="O226" t="s">
        <v>151</v>
      </c>
      <c r="P226" t="s">
        <v>3247</v>
      </c>
      <c r="Q226" t="s">
        <v>57</v>
      </c>
      <c r="R226">
        <v>187220</v>
      </c>
      <c r="S226" t="s">
        <v>773</v>
      </c>
      <c r="T226" t="s">
        <v>115</v>
      </c>
      <c r="U226" t="s">
        <v>32</v>
      </c>
      <c r="V226" t="s">
        <v>147</v>
      </c>
      <c r="W226" t="s">
        <v>3250</v>
      </c>
      <c r="X226" t="s">
        <v>3259</v>
      </c>
      <c r="Y226" t="s">
        <v>60</v>
      </c>
      <c r="Z226" t="s">
        <v>413</v>
      </c>
      <c r="AA226" t="s">
        <v>36</v>
      </c>
      <c r="AB226" t="s">
        <v>3260</v>
      </c>
      <c r="AC226">
        <v>24</v>
      </c>
      <c r="AD226" t="s">
        <v>102</v>
      </c>
      <c r="AE226" t="s">
        <v>40</v>
      </c>
      <c r="AF226" t="s">
        <v>102</v>
      </c>
      <c r="AG226" s="1">
        <v>43559</v>
      </c>
    </row>
    <row r="227" spans="1:33" x14ac:dyDescent="0.3">
      <c r="A227">
        <v>51</v>
      </c>
      <c r="B227" t="s">
        <v>32</v>
      </c>
      <c r="C227" t="s">
        <v>61</v>
      </c>
      <c r="D227" t="s">
        <v>774</v>
      </c>
      <c r="E227" t="s">
        <v>35</v>
      </c>
      <c r="F227">
        <v>9</v>
      </c>
      <c r="G227" t="s">
        <v>3258</v>
      </c>
      <c r="H227" t="s">
        <v>53</v>
      </c>
      <c r="I227" t="s">
        <v>775</v>
      </c>
      <c r="J227" t="s">
        <v>3259</v>
      </c>
      <c r="K227" t="s">
        <v>41</v>
      </c>
      <c r="L227" t="s">
        <v>172</v>
      </c>
      <c r="M227" t="s">
        <v>3248</v>
      </c>
      <c r="N227" t="s">
        <v>3254</v>
      </c>
      <c r="O227" t="s">
        <v>43</v>
      </c>
      <c r="P227" t="s">
        <v>3259</v>
      </c>
      <c r="Q227" t="s">
        <v>44</v>
      </c>
      <c r="R227">
        <v>20750</v>
      </c>
      <c r="S227" t="s">
        <v>776</v>
      </c>
      <c r="T227" t="s">
        <v>36</v>
      </c>
      <c r="U227" t="s">
        <v>32</v>
      </c>
      <c r="V227" t="s">
        <v>194</v>
      </c>
      <c r="W227" t="s">
        <v>3255</v>
      </c>
      <c r="X227" t="s">
        <v>3247</v>
      </c>
      <c r="Y227" t="s">
        <v>40</v>
      </c>
      <c r="Z227" t="s">
        <v>130</v>
      </c>
      <c r="AA227" t="s">
        <v>46</v>
      </c>
      <c r="AB227" t="s">
        <v>3260</v>
      </c>
      <c r="AC227">
        <v>4</v>
      </c>
      <c r="AD227" t="s">
        <v>40</v>
      </c>
      <c r="AE227" t="s">
        <v>60</v>
      </c>
      <c r="AF227" t="s">
        <v>36</v>
      </c>
      <c r="AG227" s="1">
        <v>44317</v>
      </c>
    </row>
    <row r="228" spans="1:33" x14ac:dyDescent="0.3">
      <c r="A228">
        <v>40</v>
      </c>
      <c r="B228" t="s">
        <v>32</v>
      </c>
      <c r="C228" t="s">
        <v>61</v>
      </c>
      <c r="D228" t="s">
        <v>270</v>
      </c>
      <c r="E228" t="s">
        <v>78</v>
      </c>
      <c r="F228">
        <v>10</v>
      </c>
      <c r="G228" t="s">
        <v>3246</v>
      </c>
      <c r="H228" t="s">
        <v>121</v>
      </c>
      <c r="I228" t="s">
        <v>576</v>
      </c>
      <c r="J228" t="s">
        <v>3247</v>
      </c>
      <c r="K228" t="s">
        <v>55</v>
      </c>
      <c r="L228" t="s">
        <v>168</v>
      </c>
      <c r="M228" t="s">
        <v>3247</v>
      </c>
      <c r="N228" t="s">
        <v>3249</v>
      </c>
      <c r="O228" t="s">
        <v>157</v>
      </c>
      <c r="P228" t="s">
        <v>3247</v>
      </c>
      <c r="Q228" t="s">
        <v>69</v>
      </c>
      <c r="R228">
        <v>68520</v>
      </c>
      <c r="S228" t="s">
        <v>777</v>
      </c>
      <c r="T228" t="s">
        <v>109</v>
      </c>
      <c r="U228" t="s">
        <v>32</v>
      </c>
      <c r="V228" t="s">
        <v>47</v>
      </c>
      <c r="W228" t="s">
        <v>3250</v>
      </c>
      <c r="X228" t="s">
        <v>3247</v>
      </c>
      <c r="Y228" t="s">
        <v>38</v>
      </c>
      <c r="Z228" t="s">
        <v>109</v>
      </c>
      <c r="AA228" t="s">
        <v>40</v>
      </c>
      <c r="AB228" t="s">
        <v>3251</v>
      </c>
      <c r="AC228">
        <v>5</v>
      </c>
      <c r="AD228" t="s">
        <v>38</v>
      </c>
      <c r="AE228" t="s">
        <v>38</v>
      </c>
      <c r="AF228" t="s">
        <v>36</v>
      </c>
      <c r="AG228" s="1">
        <v>44186</v>
      </c>
    </row>
    <row r="229" spans="1:33" x14ac:dyDescent="0.3">
      <c r="A229">
        <v>30</v>
      </c>
      <c r="B229" t="s">
        <v>32</v>
      </c>
      <c r="C229" t="s">
        <v>61</v>
      </c>
      <c r="D229" t="s">
        <v>778</v>
      </c>
      <c r="E229" t="s">
        <v>35</v>
      </c>
      <c r="F229">
        <v>28</v>
      </c>
      <c r="G229" t="s">
        <v>3252</v>
      </c>
      <c r="H229" t="s">
        <v>37</v>
      </c>
      <c r="I229" t="s">
        <v>779</v>
      </c>
      <c r="J229" t="s">
        <v>3259</v>
      </c>
      <c r="K229" t="s">
        <v>55</v>
      </c>
      <c r="L229" t="s">
        <v>192</v>
      </c>
      <c r="M229" t="s">
        <v>3248</v>
      </c>
      <c r="N229" t="s">
        <v>3249</v>
      </c>
      <c r="O229" t="s">
        <v>107</v>
      </c>
      <c r="P229" t="s">
        <v>3259</v>
      </c>
      <c r="Q229" t="s">
        <v>44</v>
      </c>
      <c r="R229">
        <v>57750</v>
      </c>
      <c r="S229" t="s">
        <v>780</v>
      </c>
      <c r="T229" t="s">
        <v>38</v>
      </c>
      <c r="U229" t="s">
        <v>32</v>
      </c>
      <c r="V229" t="s">
        <v>66</v>
      </c>
      <c r="W229" t="s">
        <v>3250</v>
      </c>
      <c r="X229" t="s">
        <v>3259</v>
      </c>
      <c r="Y229" t="s">
        <v>40</v>
      </c>
      <c r="Z229" t="s">
        <v>147</v>
      </c>
      <c r="AA229" t="s">
        <v>40</v>
      </c>
      <c r="AB229" t="s">
        <v>3260</v>
      </c>
      <c r="AC229">
        <v>10</v>
      </c>
      <c r="AD229" t="s">
        <v>115</v>
      </c>
      <c r="AE229" t="s">
        <v>38</v>
      </c>
      <c r="AF229" t="s">
        <v>104</v>
      </c>
      <c r="AG229" s="1">
        <v>44582</v>
      </c>
    </row>
    <row r="230" spans="1:33" x14ac:dyDescent="0.3">
      <c r="A230">
        <v>26</v>
      </c>
      <c r="B230" t="s">
        <v>32</v>
      </c>
      <c r="C230" t="s">
        <v>51</v>
      </c>
      <c r="D230" t="s">
        <v>781</v>
      </c>
      <c r="E230" t="s">
        <v>35</v>
      </c>
      <c r="F230">
        <v>6</v>
      </c>
      <c r="G230" t="s">
        <v>3246</v>
      </c>
      <c r="H230" t="s">
        <v>175</v>
      </c>
      <c r="I230" t="s">
        <v>782</v>
      </c>
      <c r="J230" t="s">
        <v>3248</v>
      </c>
      <c r="K230" t="s">
        <v>41</v>
      </c>
      <c r="L230" t="s">
        <v>549</v>
      </c>
      <c r="M230" t="s">
        <v>3259</v>
      </c>
      <c r="N230" t="s">
        <v>3254</v>
      </c>
      <c r="O230" t="s">
        <v>43</v>
      </c>
      <c r="P230" t="s">
        <v>3259</v>
      </c>
      <c r="Q230" t="s">
        <v>44</v>
      </c>
      <c r="R230">
        <v>25440</v>
      </c>
      <c r="S230" t="s">
        <v>783</v>
      </c>
      <c r="T230" t="s">
        <v>60</v>
      </c>
      <c r="U230" t="s">
        <v>32</v>
      </c>
      <c r="V230" t="s">
        <v>190</v>
      </c>
      <c r="W230" t="s">
        <v>3250</v>
      </c>
      <c r="X230" t="s">
        <v>3253</v>
      </c>
      <c r="Y230" t="s">
        <v>38</v>
      </c>
      <c r="Z230" t="s">
        <v>115</v>
      </c>
      <c r="AA230" t="s">
        <v>36</v>
      </c>
      <c r="AB230" t="s">
        <v>3260</v>
      </c>
      <c r="AC230">
        <v>7</v>
      </c>
      <c r="AD230" t="s">
        <v>109</v>
      </c>
      <c r="AE230" t="s">
        <v>109</v>
      </c>
      <c r="AF230" t="s">
        <v>109</v>
      </c>
      <c r="AG230" s="1">
        <v>44481</v>
      </c>
    </row>
    <row r="231" spans="1:33" x14ac:dyDescent="0.3">
      <c r="A231">
        <v>33</v>
      </c>
      <c r="B231" t="s">
        <v>32</v>
      </c>
      <c r="C231" t="s">
        <v>33</v>
      </c>
      <c r="D231" t="s">
        <v>451</v>
      </c>
      <c r="E231" t="s">
        <v>78</v>
      </c>
      <c r="F231">
        <v>16</v>
      </c>
      <c r="G231" t="s">
        <v>3246</v>
      </c>
      <c r="H231" t="s">
        <v>53</v>
      </c>
      <c r="I231" t="s">
        <v>784</v>
      </c>
      <c r="J231" t="s">
        <v>3248</v>
      </c>
      <c r="K231" t="s">
        <v>55</v>
      </c>
      <c r="L231" t="s">
        <v>413</v>
      </c>
      <c r="M231" t="s">
        <v>3248</v>
      </c>
      <c r="N231" t="s">
        <v>3249</v>
      </c>
      <c r="O231" t="s">
        <v>157</v>
      </c>
      <c r="P231" t="s">
        <v>3259</v>
      </c>
      <c r="Q231" t="s">
        <v>69</v>
      </c>
      <c r="R231">
        <v>53680</v>
      </c>
      <c r="S231" t="s">
        <v>785</v>
      </c>
      <c r="T231" t="s">
        <v>38</v>
      </c>
      <c r="U231" t="s">
        <v>50</v>
      </c>
      <c r="V231" t="s">
        <v>134</v>
      </c>
      <c r="W231" t="s">
        <v>3255</v>
      </c>
      <c r="X231" t="s">
        <v>3248</v>
      </c>
      <c r="Y231" t="s">
        <v>38</v>
      </c>
      <c r="Z231" t="s">
        <v>109</v>
      </c>
      <c r="AA231" t="s">
        <v>40</v>
      </c>
      <c r="AB231" t="s">
        <v>3260</v>
      </c>
      <c r="AC231">
        <v>6</v>
      </c>
      <c r="AD231" t="s">
        <v>71</v>
      </c>
      <c r="AE231" t="s">
        <v>38</v>
      </c>
      <c r="AF231" t="s">
        <v>40</v>
      </c>
      <c r="AG231" s="1">
        <v>44101</v>
      </c>
    </row>
    <row r="232" spans="1:33" x14ac:dyDescent="0.3">
      <c r="A232">
        <v>59</v>
      </c>
      <c r="B232" t="s">
        <v>32</v>
      </c>
      <c r="C232" t="s">
        <v>61</v>
      </c>
      <c r="D232" t="s">
        <v>786</v>
      </c>
      <c r="E232" t="s">
        <v>35</v>
      </c>
      <c r="F232">
        <v>3</v>
      </c>
      <c r="G232" t="s">
        <v>3246</v>
      </c>
      <c r="H232" t="s">
        <v>37</v>
      </c>
      <c r="I232" t="s">
        <v>130</v>
      </c>
      <c r="J232" t="s">
        <v>3248</v>
      </c>
      <c r="K232" t="s">
        <v>55</v>
      </c>
      <c r="L232" t="s">
        <v>345</v>
      </c>
      <c r="M232" t="s">
        <v>3259</v>
      </c>
      <c r="N232" t="s">
        <v>3254</v>
      </c>
      <c r="O232" t="s">
        <v>43</v>
      </c>
      <c r="P232" t="s">
        <v>3253</v>
      </c>
      <c r="Q232" t="s">
        <v>44</v>
      </c>
      <c r="R232">
        <v>26700</v>
      </c>
      <c r="S232" t="s">
        <v>787</v>
      </c>
      <c r="T232" t="s">
        <v>46</v>
      </c>
      <c r="U232" t="s">
        <v>50</v>
      </c>
      <c r="V232" t="s">
        <v>59</v>
      </c>
      <c r="W232" t="s">
        <v>3255</v>
      </c>
      <c r="X232" t="s">
        <v>3253</v>
      </c>
      <c r="Y232" t="s">
        <v>36</v>
      </c>
      <c r="Z232" t="s">
        <v>47</v>
      </c>
      <c r="AA232" t="s">
        <v>36</v>
      </c>
      <c r="AB232" t="s">
        <v>3261</v>
      </c>
      <c r="AC232">
        <v>1</v>
      </c>
      <c r="AD232" t="s">
        <v>60</v>
      </c>
      <c r="AE232" t="s">
        <v>60</v>
      </c>
      <c r="AF232" t="s">
        <v>60</v>
      </c>
      <c r="AG232" s="1">
        <v>42963</v>
      </c>
    </row>
    <row r="233" spans="1:33" x14ac:dyDescent="0.3">
      <c r="A233">
        <v>42</v>
      </c>
      <c r="B233" t="s">
        <v>32</v>
      </c>
      <c r="C233" t="s">
        <v>61</v>
      </c>
      <c r="D233" t="s">
        <v>788</v>
      </c>
      <c r="E233" t="s">
        <v>35</v>
      </c>
      <c r="F233">
        <v>13</v>
      </c>
      <c r="G233" t="s">
        <v>3246</v>
      </c>
      <c r="H233" t="s">
        <v>37</v>
      </c>
      <c r="I233" t="s">
        <v>789</v>
      </c>
      <c r="J233" t="s">
        <v>3247</v>
      </c>
      <c r="K233" t="s">
        <v>41</v>
      </c>
      <c r="L233" t="s">
        <v>118</v>
      </c>
      <c r="M233" t="s">
        <v>3259</v>
      </c>
      <c r="N233" t="s">
        <v>3249</v>
      </c>
      <c r="O233" t="s">
        <v>100</v>
      </c>
      <c r="P233" t="s">
        <v>3253</v>
      </c>
      <c r="Q233" t="s">
        <v>44</v>
      </c>
      <c r="R233">
        <v>55380</v>
      </c>
      <c r="S233" t="s">
        <v>790</v>
      </c>
      <c r="T233" t="s">
        <v>71</v>
      </c>
      <c r="U233" t="s">
        <v>32</v>
      </c>
      <c r="V233" t="s">
        <v>190</v>
      </c>
      <c r="W233" t="s">
        <v>3250</v>
      </c>
      <c r="X233" t="s">
        <v>3248</v>
      </c>
      <c r="Y233" t="s">
        <v>40</v>
      </c>
      <c r="Z233" t="s">
        <v>130</v>
      </c>
      <c r="AA233" t="s">
        <v>40</v>
      </c>
      <c r="AB233" t="s">
        <v>3261</v>
      </c>
      <c r="AC233">
        <v>0</v>
      </c>
      <c r="AD233" t="s">
        <v>60</v>
      </c>
      <c r="AE233" t="s">
        <v>60</v>
      </c>
      <c r="AF233" t="s">
        <v>60</v>
      </c>
      <c r="AG233" s="1">
        <v>43988</v>
      </c>
    </row>
    <row r="234" spans="1:33" x14ac:dyDescent="0.3">
      <c r="A234">
        <v>44</v>
      </c>
      <c r="B234" t="s">
        <v>32</v>
      </c>
      <c r="C234" t="s">
        <v>61</v>
      </c>
      <c r="D234" t="s">
        <v>791</v>
      </c>
      <c r="E234" t="s">
        <v>35</v>
      </c>
      <c r="F234">
        <v>10</v>
      </c>
      <c r="G234" t="s">
        <v>3258</v>
      </c>
      <c r="H234" t="s">
        <v>175</v>
      </c>
      <c r="I234" t="s">
        <v>277</v>
      </c>
      <c r="J234" t="s">
        <v>3259</v>
      </c>
      <c r="K234" t="s">
        <v>41</v>
      </c>
      <c r="L234" t="s">
        <v>292</v>
      </c>
      <c r="M234" t="s">
        <v>3248</v>
      </c>
      <c r="N234" t="s">
        <v>3249</v>
      </c>
      <c r="O234" t="s">
        <v>100</v>
      </c>
      <c r="P234" t="s">
        <v>3259</v>
      </c>
      <c r="Q234" t="s">
        <v>44</v>
      </c>
      <c r="R234">
        <v>64650</v>
      </c>
      <c r="S234" t="s">
        <v>792</v>
      </c>
      <c r="T234" t="s">
        <v>40</v>
      </c>
      <c r="U234" t="s">
        <v>50</v>
      </c>
      <c r="V234" t="s">
        <v>66</v>
      </c>
      <c r="W234" t="s">
        <v>3250</v>
      </c>
      <c r="X234" t="s">
        <v>3259</v>
      </c>
      <c r="Y234" t="s">
        <v>60</v>
      </c>
      <c r="Z234" t="s">
        <v>104</v>
      </c>
      <c r="AA234" t="s">
        <v>71</v>
      </c>
      <c r="AB234" t="s">
        <v>3251</v>
      </c>
      <c r="AC234">
        <v>4</v>
      </c>
      <c r="AD234" t="s">
        <v>40</v>
      </c>
      <c r="AE234" t="s">
        <v>38</v>
      </c>
      <c r="AF234" t="s">
        <v>36</v>
      </c>
      <c r="AG234" s="1">
        <v>44955</v>
      </c>
    </row>
    <row r="235" spans="1:33" x14ac:dyDescent="0.3">
      <c r="A235">
        <v>29</v>
      </c>
      <c r="B235" t="s">
        <v>50</v>
      </c>
      <c r="C235" t="s">
        <v>61</v>
      </c>
      <c r="D235" t="s">
        <v>793</v>
      </c>
      <c r="E235" t="s">
        <v>35</v>
      </c>
      <c r="F235">
        <v>1</v>
      </c>
      <c r="G235" t="s">
        <v>3258</v>
      </c>
      <c r="H235" t="s">
        <v>121</v>
      </c>
      <c r="I235" t="s">
        <v>794</v>
      </c>
      <c r="J235" t="s">
        <v>3253</v>
      </c>
      <c r="K235" t="s">
        <v>41</v>
      </c>
      <c r="L235" t="s">
        <v>301</v>
      </c>
      <c r="M235" t="s">
        <v>3247</v>
      </c>
      <c r="N235" t="s">
        <v>3254</v>
      </c>
      <c r="O235" t="s">
        <v>107</v>
      </c>
      <c r="P235" t="s">
        <v>3253</v>
      </c>
      <c r="Q235" t="s">
        <v>57</v>
      </c>
      <c r="R235">
        <v>23620</v>
      </c>
      <c r="S235" t="s">
        <v>795</v>
      </c>
      <c r="T235" t="s">
        <v>90</v>
      </c>
      <c r="U235" t="s">
        <v>32</v>
      </c>
      <c r="V235" t="s">
        <v>66</v>
      </c>
      <c r="W235" t="s">
        <v>3250</v>
      </c>
      <c r="X235" t="s">
        <v>3248</v>
      </c>
      <c r="Y235" t="s">
        <v>60</v>
      </c>
      <c r="Z235" t="s">
        <v>147</v>
      </c>
      <c r="AA235" t="s">
        <v>40</v>
      </c>
      <c r="AB235" t="s">
        <v>3256</v>
      </c>
      <c r="AC235">
        <v>9</v>
      </c>
      <c r="AD235" t="s">
        <v>109</v>
      </c>
      <c r="AE235" t="s">
        <v>60</v>
      </c>
      <c r="AF235" t="s">
        <v>109</v>
      </c>
      <c r="AG235" s="1">
        <v>42064</v>
      </c>
    </row>
    <row r="236" spans="1:33" x14ac:dyDescent="0.3">
      <c r="A236">
        <v>35</v>
      </c>
      <c r="B236" t="s">
        <v>50</v>
      </c>
      <c r="C236" t="s">
        <v>61</v>
      </c>
      <c r="D236" t="s">
        <v>796</v>
      </c>
      <c r="E236" t="s">
        <v>35</v>
      </c>
      <c r="F236">
        <v>2</v>
      </c>
      <c r="G236" t="s">
        <v>3246</v>
      </c>
      <c r="H236" t="s">
        <v>53</v>
      </c>
      <c r="I236" t="s">
        <v>797</v>
      </c>
      <c r="J236" t="s">
        <v>3253</v>
      </c>
      <c r="K236" t="s">
        <v>55</v>
      </c>
      <c r="L236" t="s">
        <v>392</v>
      </c>
      <c r="M236" t="s">
        <v>3248</v>
      </c>
      <c r="N236" t="s">
        <v>3254</v>
      </c>
      <c r="O236" t="s">
        <v>43</v>
      </c>
      <c r="P236" t="s">
        <v>3253</v>
      </c>
      <c r="Q236" t="s">
        <v>69</v>
      </c>
      <c r="R236">
        <v>20740</v>
      </c>
      <c r="S236" t="s">
        <v>798</v>
      </c>
      <c r="T236" t="s">
        <v>38</v>
      </c>
      <c r="U236" t="s">
        <v>50</v>
      </c>
      <c r="V236" t="s">
        <v>47</v>
      </c>
      <c r="W236" t="s">
        <v>3250</v>
      </c>
      <c r="X236" t="s">
        <v>3259</v>
      </c>
      <c r="Y236" t="s">
        <v>38</v>
      </c>
      <c r="Z236" t="s">
        <v>38</v>
      </c>
      <c r="AA236" t="s">
        <v>40</v>
      </c>
      <c r="AB236" t="s">
        <v>3260</v>
      </c>
      <c r="AC236">
        <v>1</v>
      </c>
      <c r="AD236" t="s">
        <v>60</v>
      </c>
      <c r="AE236" t="s">
        <v>60</v>
      </c>
      <c r="AF236" t="s">
        <v>60</v>
      </c>
      <c r="AG236" s="1">
        <v>44546</v>
      </c>
    </row>
    <row r="237" spans="1:33" x14ac:dyDescent="0.3">
      <c r="A237">
        <v>31</v>
      </c>
      <c r="B237" t="s">
        <v>32</v>
      </c>
      <c r="C237" t="s">
        <v>61</v>
      </c>
      <c r="D237" t="s">
        <v>799</v>
      </c>
      <c r="E237" t="s">
        <v>35</v>
      </c>
      <c r="F237">
        <v>12</v>
      </c>
      <c r="G237" t="s">
        <v>3257</v>
      </c>
      <c r="H237" t="s">
        <v>37</v>
      </c>
      <c r="I237" t="s">
        <v>800</v>
      </c>
      <c r="J237" t="s">
        <v>3248</v>
      </c>
      <c r="K237" t="s">
        <v>55</v>
      </c>
      <c r="L237" t="s">
        <v>118</v>
      </c>
      <c r="M237" t="s">
        <v>3248</v>
      </c>
      <c r="N237" t="s">
        <v>3254</v>
      </c>
      <c r="O237" t="s">
        <v>107</v>
      </c>
      <c r="P237" t="s">
        <v>3259</v>
      </c>
      <c r="Q237" t="s">
        <v>44</v>
      </c>
      <c r="R237">
        <v>39290</v>
      </c>
      <c r="S237" t="s">
        <v>801</v>
      </c>
      <c r="T237" t="s">
        <v>115</v>
      </c>
      <c r="U237" t="s">
        <v>50</v>
      </c>
      <c r="V237" t="s">
        <v>194</v>
      </c>
      <c r="W237" t="s">
        <v>3255</v>
      </c>
      <c r="X237" t="s">
        <v>3248</v>
      </c>
      <c r="Y237" t="s">
        <v>38</v>
      </c>
      <c r="Z237" t="s">
        <v>109</v>
      </c>
      <c r="AA237" t="s">
        <v>60</v>
      </c>
      <c r="AB237" t="s">
        <v>3260</v>
      </c>
      <c r="AC237">
        <v>4</v>
      </c>
      <c r="AD237" t="s">
        <v>40</v>
      </c>
      <c r="AE237" t="s">
        <v>60</v>
      </c>
      <c r="AF237" t="s">
        <v>40</v>
      </c>
      <c r="AG237" s="1">
        <v>43964</v>
      </c>
    </row>
    <row r="238" spans="1:33" x14ac:dyDescent="0.3">
      <c r="A238">
        <v>32</v>
      </c>
      <c r="B238" t="s">
        <v>32</v>
      </c>
      <c r="C238" t="s">
        <v>51</v>
      </c>
      <c r="D238" t="s">
        <v>775</v>
      </c>
      <c r="E238" t="s">
        <v>35</v>
      </c>
      <c r="F238">
        <v>13</v>
      </c>
      <c r="G238" t="s">
        <v>3246</v>
      </c>
      <c r="H238" t="s">
        <v>175</v>
      </c>
      <c r="I238" t="s">
        <v>802</v>
      </c>
      <c r="J238" t="s">
        <v>3248</v>
      </c>
      <c r="K238" t="s">
        <v>55</v>
      </c>
      <c r="L238" t="s">
        <v>546</v>
      </c>
      <c r="M238" t="s">
        <v>3247</v>
      </c>
      <c r="N238" t="s">
        <v>3254</v>
      </c>
      <c r="O238" t="s">
        <v>43</v>
      </c>
      <c r="P238" t="s">
        <v>3247</v>
      </c>
      <c r="Q238" t="s">
        <v>44</v>
      </c>
      <c r="R238">
        <v>27430</v>
      </c>
      <c r="S238" t="s">
        <v>803</v>
      </c>
      <c r="T238" t="s">
        <v>38</v>
      </c>
      <c r="U238" t="s">
        <v>32</v>
      </c>
      <c r="V238" t="s">
        <v>59</v>
      </c>
      <c r="W238" t="s">
        <v>3255</v>
      </c>
      <c r="X238" t="s">
        <v>3248</v>
      </c>
      <c r="Y238" t="s">
        <v>38</v>
      </c>
      <c r="Z238" t="s">
        <v>40</v>
      </c>
      <c r="AA238" t="s">
        <v>40</v>
      </c>
      <c r="AB238" t="s">
        <v>3260</v>
      </c>
      <c r="AC238">
        <v>2</v>
      </c>
      <c r="AD238" t="s">
        <v>40</v>
      </c>
      <c r="AE238" t="s">
        <v>40</v>
      </c>
      <c r="AF238" t="s">
        <v>40</v>
      </c>
      <c r="AG238" s="1">
        <v>42480</v>
      </c>
    </row>
    <row r="239" spans="1:33" x14ac:dyDescent="0.3">
      <c r="A239">
        <v>33</v>
      </c>
      <c r="B239" t="s">
        <v>50</v>
      </c>
      <c r="C239" t="s">
        <v>61</v>
      </c>
      <c r="D239" t="s">
        <v>804</v>
      </c>
      <c r="E239" t="s">
        <v>35</v>
      </c>
      <c r="F239">
        <v>2</v>
      </c>
      <c r="G239" t="s">
        <v>3252</v>
      </c>
      <c r="H239" t="s">
        <v>53</v>
      </c>
      <c r="I239" t="s">
        <v>805</v>
      </c>
      <c r="J239" t="s">
        <v>3253</v>
      </c>
      <c r="K239" t="s">
        <v>55</v>
      </c>
      <c r="L239" t="s">
        <v>470</v>
      </c>
      <c r="M239" t="s">
        <v>3248</v>
      </c>
      <c r="N239" t="s">
        <v>3254</v>
      </c>
      <c r="O239" t="s">
        <v>43</v>
      </c>
      <c r="P239" t="s">
        <v>3253</v>
      </c>
      <c r="Q239" t="s">
        <v>44</v>
      </c>
      <c r="R239">
        <v>27070</v>
      </c>
      <c r="S239" t="s">
        <v>806</v>
      </c>
      <c r="T239" t="s">
        <v>109</v>
      </c>
      <c r="U239" t="s">
        <v>32</v>
      </c>
      <c r="V239" t="s">
        <v>59</v>
      </c>
      <c r="W239" t="s">
        <v>3255</v>
      </c>
      <c r="X239" t="s">
        <v>3253</v>
      </c>
      <c r="Y239" t="s">
        <v>60</v>
      </c>
      <c r="Z239" t="s">
        <v>66</v>
      </c>
      <c r="AA239" t="s">
        <v>36</v>
      </c>
      <c r="AB239" t="s">
        <v>3251</v>
      </c>
      <c r="AC239">
        <v>9</v>
      </c>
      <c r="AD239" t="s">
        <v>109</v>
      </c>
      <c r="AE239" t="s">
        <v>38</v>
      </c>
      <c r="AF239" t="s">
        <v>109</v>
      </c>
      <c r="AG239" s="1">
        <v>42971</v>
      </c>
    </row>
    <row r="240" spans="1:33" x14ac:dyDescent="0.3">
      <c r="A240">
        <v>59</v>
      </c>
      <c r="B240" t="s">
        <v>32</v>
      </c>
      <c r="C240" t="s">
        <v>61</v>
      </c>
      <c r="D240" t="s">
        <v>807</v>
      </c>
      <c r="E240" t="s">
        <v>78</v>
      </c>
      <c r="F240">
        <v>3</v>
      </c>
      <c r="G240" t="s">
        <v>3246</v>
      </c>
      <c r="H240" t="s">
        <v>53</v>
      </c>
      <c r="I240" t="s">
        <v>808</v>
      </c>
      <c r="J240" t="s">
        <v>3248</v>
      </c>
      <c r="K240" t="s">
        <v>55</v>
      </c>
      <c r="L240" t="s">
        <v>336</v>
      </c>
      <c r="M240" t="s">
        <v>3247</v>
      </c>
      <c r="N240" t="s">
        <v>3249</v>
      </c>
      <c r="O240" t="s">
        <v>157</v>
      </c>
      <c r="P240" t="s">
        <v>3259</v>
      </c>
      <c r="Q240" t="s">
        <v>57</v>
      </c>
      <c r="R240">
        <v>51710</v>
      </c>
      <c r="S240" t="s">
        <v>809</v>
      </c>
      <c r="T240" t="s">
        <v>71</v>
      </c>
      <c r="U240" t="s">
        <v>32</v>
      </c>
      <c r="V240" t="s">
        <v>49</v>
      </c>
      <c r="W240" t="s">
        <v>3250</v>
      </c>
      <c r="X240" t="s">
        <v>3259</v>
      </c>
      <c r="Y240" t="s">
        <v>60</v>
      </c>
      <c r="Z240" t="s">
        <v>66</v>
      </c>
      <c r="AA240" t="s">
        <v>40</v>
      </c>
      <c r="AB240" t="s">
        <v>3260</v>
      </c>
      <c r="AC240">
        <v>6</v>
      </c>
      <c r="AD240" t="s">
        <v>38</v>
      </c>
      <c r="AE240" t="s">
        <v>60</v>
      </c>
      <c r="AF240" t="s">
        <v>71</v>
      </c>
      <c r="AG240" s="1">
        <v>43893</v>
      </c>
    </row>
    <row r="241" spans="1:33" x14ac:dyDescent="0.3">
      <c r="A241">
        <v>55</v>
      </c>
      <c r="B241" t="s">
        <v>32</v>
      </c>
      <c r="C241" t="s">
        <v>33</v>
      </c>
      <c r="D241" t="s">
        <v>810</v>
      </c>
      <c r="E241" t="s">
        <v>35</v>
      </c>
      <c r="F241">
        <v>2</v>
      </c>
      <c r="G241" t="s">
        <v>3257</v>
      </c>
      <c r="H241" t="s">
        <v>37</v>
      </c>
      <c r="I241" t="s">
        <v>811</v>
      </c>
      <c r="J241" t="s">
        <v>3248</v>
      </c>
      <c r="K241" t="s">
        <v>41</v>
      </c>
      <c r="L241" t="s">
        <v>277</v>
      </c>
      <c r="M241" t="s">
        <v>3247</v>
      </c>
      <c r="N241" t="s">
        <v>3262</v>
      </c>
      <c r="O241" t="s">
        <v>87</v>
      </c>
      <c r="P241" t="s">
        <v>3253</v>
      </c>
      <c r="Q241" t="s">
        <v>57</v>
      </c>
      <c r="R241">
        <v>167560</v>
      </c>
      <c r="S241" t="s">
        <v>812</v>
      </c>
      <c r="T241" t="s">
        <v>109</v>
      </c>
      <c r="U241" t="s">
        <v>32</v>
      </c>
      <c r="V241" t="s">
        <v>102</v>
      </c>
      <c r="W241" t="s">
        <v>3250</v>
      </c>
      <c r="X241" t="s">
        <v>3247</v>
      </c>
      <c r="Y241" t="s">
        <v>60</v>
      </c>
      <c r="Z241" t="s">
        <v>355</v>
      </c>
      <c r="AA241" t="s">
        <v>36</v>
      </c>
      <c r="AB241" t="s">
        <v>3251</v>
      </c>
      <c r="AC241">
        <v>9</v>
      </c>
      <c r="AD241" t="s">
        <v>109</v>
      </c>
      <c r="AE241" t="s">
        <v>90</v>
      </c>
      <c r="AF241" t="s">
        <v>40</v>
      </c>
      <c r="AG241" s="1">
        <v>42857</v>
      </c>
    </row>
    <row r="242" spans="1:33" x14ac:dyDescent="0.3">
      <c r="A242">
        <v>32</v>
      </c>
      <c r="B242" t="s">
        <v>50</v>
      </c>
      <c r="C242" t="s">
        <v>61</v>
      </c>
      <c r="D242" t="s">
        <v>813</v>
      </c>
      <c r="E242" t="s">
        <v>35</v>
      </c>
      <c r="F242">
        <v>25</v>
      </c>
      <c r="G242" t="s">
        <v>3258</v>
      </c>
      <c r="H242" t="s">
        <v>53</v>
      </c>
      <c r="I242" t="s">
        <v>814</v>
      </c>
      <c r="J242" t="s">
        <v>3253</v>
      </c>
      <c r="K242" t="s">
        <v>41</v>
      </c>
      <c r="L242" t="s">
        <v>749</v>
      </c>
      <c r="M242" t="s">
        <v>3248</v>
      </c>
      <c r="N242" t="s">
        <v>3254</v>
      </c>
      <c r="O242" t="s">
        <v>43</v>
      </c>
      <c r="P242" t="s">
        <v>3259</v>
      </c>
      <c r="Q242" t="s">
        <v>57</v>
      </c>
      <c r="R242">
        <v>27950</v>
      </c>
      <c r="S242" t="s">
        <v>815</v>
      </c>
      <c r="T242" t="s">
        <v>38</v>
      </c>
      <c r="U242" t="s">
        <v>50</v>
      </c>
      <c r="V242" t="s">
        <v>142</v>
      </c>
      <c r="W242" t="s">
        <v>3255</v>
      </c>
      <c r="X242" t="s">
        <v>3248</v>
      </c>
      <c r="Y242" t="s">
        <v>60</v>
      </c>
      <c r="Z242" t="s">
        <v>38</v>
      </c>
      <c r="AA242" t="s">
        <v>40</v>
      </c>
      <c r="AB242" t="s">
        <v>3256</v>
      </c>
      <c r="AC242">
        <v>1</v>
      </c>
      <c r="AD242" t="s">
        <v>60</v>
      </c>
      <c r="AE242" t="s">
        <v>60</v>
      </c>
      <c r="AF242" t="s">
        <v>38</v>
      </c>
      <c r="AG242" s="1">
        <v>43068</v>
      </c>
    </row>
    <row r="243" spans="1:33" x14ac:dyDescent="0.3">
      <c r="A243">
        <v>35</v>
      </c>
      <c r="B243" t="s">
        <v>32</v>
      </c>
      <c r="C243" t="s">
        <v>33</v>
      </c>
      <c r="D243" t="s">
        <v>816</v>
      </c>
      <c r="E243" t="s">
        <v>35</v>
      </c>
      <c r="F243">
        <v>3</v>
      </c>
      <c r="G243" t="s">
        <v>3246</v>
      </c>
      <c r="H243" t="s">
        <v>53</v>
      </c>
      <c r="I243" t="s">
        <v>817</v>
      </c>
      <c r="J243" t="s">
        <v>3248</v>
      </c>
      <c r="K243" t="s">
        <v>41</v>
      </c>
      <c r="L243" t="s">
        <v>292</v>
      </c>
      <c r="M243" t="s">
        <v>3247</v>
      </c>
      <c r="N243" t="s">
        <v>3254</v>
      </c>
      <c r="O243" t="s">
        <v>43</v>
      </c>
      <c r="P243" t="s">
        <v>3248</v>
      </c>
      <c r="Q243" t="s">
        <v>44</v>
      </c>
      <c r="R243">
        <v>12810</v>
      </c>
      <c r="S243" t="s">
        <v>818</v>
      </c>
      <c r="T243" t="s">
        <v>38</v>
      </c>
      <c r="U243" t="s">
        <v>32</v>
      </c>
      <c r="V243" t="s">
        <v>190</v>
      </c>
      <c r="W243" t="s">
        <v>3250</v>
      </c>
      <c r="X243" t="s">
        <v>3248</v>
      </c>
      <c r="Y243" t="s">
        <v>40</v>
      </c>
      <c r="Z243" t="s">
        <v>38</v>
      </c>
      <c r="AA243" t="s">
        <v>36</v>
      </c>
      <c r="AB243" t="s">
        <v>3260</v>
      </c>
      <c r="AC243">
        <v>1</v>
      </c>
      <c r="AD243" t="s">
        <v>60</v>
      </c>
      <c r="AE243" t="s">
        <v>60</v>
      </c>
      <c r="AF243" t="s">
        <v>60</v>
      </c>
      <c r="AG243" s="1">
        <v>44055</v>
      </c>
    </row>
    <row r="244" spans="1:33" x14ac:dyDescent="0.3">
      <c r="A244">
        <v>29</v>
      </c>
      <c r="B244" t="s">
        <v>32</v>
      </c>
      <c r="C244" t="s">
        <v>51</v>
      </c>
      <c r="D244" t="s">
        <v>819</v>
      </c>
      <c r="E244" t="s">
        <v>35</v>
      </c>
      <c r="F244">
        <v>2</v>
      </c>
      <c r="G244" t="s">
        <v>3257</v>
      </c>
      <c r="H244" t="s">
        <v>53</v>
      </c>
      <c r="I244" t="s">
        <v>820</v>
      </c>
      <c r="J244" t="s">
        <v>3259</v>
      </c>
      <c r="K244" t="s">
        <v>55</v>
      </c>
      <c r="L244" t="s">
        <v>319</v>
      </c>
      <c r="M244" t="s">
        <v>3248</v>
      </c>
      <c r="N244" t="s">
        <v>3254</v>
      </c>
      <c r="O244" t="s">
        <v>43</v>
      </c>
      <c r="P244" t="s">
        <v>3247</v>
      </c>
      <c r="Q244" t="s">
        <v>44</v>
      </c>
      <c r="R244">
        <v>31800</v>
      </c>
      <c r="S244" t="s">
        <v>821</v>
      </c>
      <c r="T244" t="s">
        <v>60</v>
      </c>
      <c r="U244" t="s">
        <v>32</v>
      </c>
      <c r="V244" t="s">
        <v>66</v>
      </c>
      <c r="W244" t="s">
        <v>3250</v>
      </c>
      <c r="X244" t="s">
        <v>3248</v>
      </c>
      <c r="Y244" t="s">
        <v>36</v>
      </c>
      <c r="Z244" t="s">
        <v>46</v>
      </c>
      <c r="AA244" t="s">
        <v>36</v>
      </c>
      <c r="AB244" t="s">
        <v>3260</v>
      </c>
      <c r="AC244">
        <v>3</v>
      </c>
      <c r="AD244" t="s">
        <v>40</v>
      </c>
      <c r="AE244" t="s">
        <v>60</v>
      </c>
      <c r="AF244" t="s">
        <v>40</v>
      </c>
      <c r="AG244" s="1">
        <v>44372</v>
      </c>
    </row>
    <row r="245" spans="1:33" x14ac:dyDescent="0.3">
      <c r="A245">
        <v>26</v>
      </c>
      <c r="B245" t="s">
        <v>50</v>
      </c>
      <c r="C245" t="s">
        <v>61</v>
      </c>
      <c r="D245" t="s">
        <v>465</v>
      </c>
      <c r="E245" t="s">
        <v>78</v>
      </c>
      <c r="F245">
        <v>4</v>
      </c>
      <c r="G245" t="s">
        <v>3258</v>
      </c>
      <c r="H245" t="s">
        <v>84</v>
      </c>
      <c r="I245" t="s">
        <v>822</v>
      </c>
      <c r="J245" t="s">
        <v>3259</v>
      </c>
      <c r="K245" t="s">
        <v>41</v>
      </c>
      <c r="L245" t="s">
        <v>336</v>
      </c>
      <c r="M245" t="s">
        <v>3247</v>
      </c>
      <c r="N245" t="s">
        <v>3249</v>
      </c>
      <c r="O245" t="s">
        <v>157</v>
      </c>
      <c r="P245" t="s">
        <v>3259</v>
      </c>
      <c r="Q245" t="s">
        <v>57</v>
      </c>
      <c r="R245">
        <v>58280</v>
      </c>
      <c r="S245" t="s">
        <v>823</v>
      </c>
      <c r="T245" t="s">
        <v>38</v>
      </c>
      <c r="U245" t="s">
        <v>50</v>
      </c>
      <c r="V245" t="s">
        <v>47</v>
      </c>
      <c r="W245" t="s">
        <v>3250</v>
      </c>
      <c r="X245" t="s">
        <v>3247</v>
      </c>
      <c r="Y245" t="s">
        <v>60</v>
      </c>
      <c r="Z245" t="s">
        <v>115</v>
      </c>
      <c r="AA245" t="s">
        <v>60</v>
      </c>
      <c r="AB245" t="s">
        <v>3260</v>
      </c>
      <c r="AC245">
        <v>8</v>
      </c>
      <c r="AD245" t="s">
        <v>109</v>
      </c>
      <c r="AE245" t="s">
        <v>109</v>
      </c>
      <c r="AF245" t="s">
        <v>46</v>
      </c>
      <c r="AG245" s="1">
        <v>44535</v>
      </c>
    </row>
    <row r="246" spans="1:33" x14ac:dyDescent="0.3">
      <c r="A246">
        <v>28</v>
      </c>
      <c r="B246" t="s">
        <v>32</v>
      </c>
      <c r="C246" t="s">
        <v>51</v>
      </c>
      <c r="D246" t="s">
        <v>824</v>
      </c>
      <c r="E246" t="s">
        <v>78</v>
      </c>
      <c r="F246">
        <v>7</v>
      </c>
      <c r="G246" t="s">
        <v>3246</v>
      </c>
      <c r="H246" t="s">
        <v>53</v>
      </c>
      <c r="I246" t="s">
        <v>825</v>
      </c>
      <c r="J246" t="s">
        <v>3248</v>
      </c>
      <c r="K246" t="s">
        <v>41</v>
      </c>
      <c r="L246" t="s">
        <v>288</v>
      </c>
      <c r="M246" t="s">
        <v>3248</v>
      </c>
      <c r="N246" t="s">
        <v>3249</v>
      </c>
      <c r="O246" t="s">
        <v>157</v>
      </c>
      <c r="P246" t="s">
        <v>3253</v>
      </c>
      <c r="Q246" t="s">
        <v>57</v>
      </c>
      <c r="R246">
        <v>48980</v>
      </c>
      <c r="S246" t="s">
        <v>826</v>
      </c>
      <c r="T246" t="s">
        <v>60</v>
      </c>
      <c r="U246" t="s">
        <v>32</v>
      </c>
      <c r="V246" t="s">
        <v>76</v>
      </c>
      <c r="W246" t="s">
        <v>3250</v>
      </c>
      <c r="X246" t="s">
        <v>3259</v>
      </c>
      <c r="Y246" t="s">
        <v>60</v>
      </c>
      <c r="Z246" t="s">
        <v>71</v>
      </c>
      <c r="AA246" t="s">
        <v>71</v>
      </c>
      <c r="AB246" t="s">
        <v>3260</v>
      </c>
      <c r="AC246">
        <v>5</v>
      </c>
      <c r="AD246" t="s">
        <v>40</v>
      </c>
      <c r="AE246" t="s">
        <v>38</v>
      </c>
      <c r="AF246" t="s">
        <v>36</v>
      </c>
      <c r="AG246" s="1">
        <v>44418</v>
      </c>
    </row>
    <row r="247" spans="1:33" x14ac:dyDescent="0.3">
      <c r="A247">
        <v>40</v>
      </c>
      <c r="B247" t="s">
        <v>32</v>
      </c>
      <c r="C247" t="s">
        <v>61</v>
      </c>
      <c r="D247" t="s">
        <v>827</v>
      </c>
      <c r="E247" t="s">
        <v>35</v>
      </c>
      <c r="F247">
        <v>4</v>
      </c>
      <c r="G247" t="s">
        <v>3257</v>
      </c>
      <c r="H247" t="s">
        <v>37</v>
      </c>
      <c r="I247" t="s">
        <v>828</v>
      </c>
      <c r="J247" t="s">
        <v>3259</v>
      </c>
      <c r="K247" t="s">
        <v>55</v>
      </c>
      <c r="L247" t="s">
        <v>382</v>
      </c>
      <c r="M247" t="s">
        <v>3248</v>
      </c>
      <c r="N247" t="s">
        <v>3265</v>
      </c>
      <c r="O247" t="s">
        <v>87</v>
      </c>
      <c r="P247" t="s">
        <v>3248</v>
      </c>
      <c r="Q247" t="s">
        <v>44</v>
      </c>
      <c r="R247">
        <v>190330</v>
      </c>
      <c r="S247" t="s">
        <v>829</v>
      </c>
      <c r="T247" t="s">
        <v>38</v>
      </c>
      <c r="U247" t="s">
        <v>32</v>
      </c>
      <c r="V247" t="s">
        <v>76</v>
      </c>
      <c r="W247" t="s">
        <v>3250</v>
      </c>
      <c r="X247" t="s">
        <v>3247</v>
      </c>
      <c r="Y247" t="s">
        <v>38</v>
      </c>
      <c r="Z247" t="s">
        <v>106</v>
      </c>
      <c r="AA247" t="s">
        <v>40</v>
      </c>
      <c r="AB247" t="s">
        <v>3260</v>
      </c>
      <c r="AC247">
        <v>20</v>
      </c>
      <c r="AD247" t="s">
        <v>115</v>
      </c>
      <c r="AE247" t="s">
        <v>104</v>
      </c>
      <c r="AF247" t="s">
        <v>104</v>
      </c>
      <c r="AG247" s="1">
        <v>42053</v>
      </c>
    </row>
    <row r="248" spans="1:33" x14ac:dyDescent="0.3">
      <c r="A248">
        <v>30</v>
      </c>
      <c r="B248" t="s">
        <v>50</v>
      </c>
      <c r="C248" t="s">
        <v>51</v>
      </c>
      <c r="D248" t="s">
        <v>105</v>
      </c>
      <c r="E248" t="s">
        <v>78</v>
      </c>
      <c r="F248">
        <v>26</v>
      </c>
      <c r="G248" t="s">
        <v>3258</v>
      </c>
      <c r="H248" t="s">
        <v>84</v>
      </c>
      <c r="I248" t="s">
        <v>830</v>
      </c>
      <c r="J248" t="s">
        <v>3248</v>
      </c>
      <c r="K248" t="s">
        <v>55</v>
      </c>
      <c r="L248" t="s">
        <v>164</v>
      </c>
      <c r="M248" t="s">
        <v>3247</v>
      </c>
      <c r="N248" t="s">
        <v>3249</v>
      </c>
      <c r="O248" t="s">
        <v>157</v>
      </c>
      <c r="P248" t="s">
        <v>3253</v>
      </c>
      <c r="Q248" t="s">
        <v>57</v>
      </c>
      <c r="R248">
        <v>66960</v>
      </c>
      <c r="S248" t="s">
        <v>831</v>
      </c>
      <c r="T248" t="s">
        <v>71</v>
      </c>
      <c r="U248" t="s">
        <v>32</v>
      </c>
      <c r="V248" t="s">
        <v>102</v>
      </c>
      <c r="W248" t="s">
        <v>3250</v>
      </c>
      <c r="X248" t="s">
        <v>3248</v>
      </c>
      <c r="Y248" t="s">
        <v>60</v>
      </c>
      <c r="Z248" t="s">
        <v>104</v>
      </c>
      <c r="AA248" t="s">
        <v>71</v>
      </c>
      <c r="AB248" t="s">
        <v>3261</v>
      </c>
      <c r="AC248">
        <v>6</v>
      </c>
      <c r="AD248" t="s">
        <v>36</v>
      </c>
      <c r="AE248" t="s">
        <v>60</v>
      </c>
      <c r="AF248" t="s">
        <v>38</v>
      </c>
      <c r="AG248" s="1">
        <v>43847</v>
      </c>
    </row>
    <row r="249" spans="1:33" x14ac:dyDescent="0.3">
      <c r="A249">
        <v>26</v>
      </c>
      <c r="B249" t="s">
        <v>50</v>
      </c>
      <c r="C249" t="s">
        <v>51</v>
      </c>
      <c r="D249" t="s">
        <v>832</v>
      </c>
      <c r="E249" t="s">
        <v>35</v>
      </c>
      <c r="F249">
        <v>5</v>
      </c>
      <c r="G249" t="s">
        <v>3252</v>
      </c>
      <c r="H249" t="s">
        <v>37</v>
      </c>
      <c r="I249" t="s">
        <v>833</v>
      </c>
      <c r="J249" t="s">
        <v>3248</v>
      </c>
      <c r="K249" t="s">
        <v>55</v>
      </c>
      <c r="L249" t="s">
        <v>214</v>
      </c>
      <c r="M249" t="s">
        <v>3247</v>
      </c>
      <c r="N249" t="s">
        <v>3254</v>
      </c>
      <c r="O249" t="s">
        <v>107</v>
      </c>
      <c r="P249" t="s">
        <v>3248</v>
      </c>
      <c r="Q249" t="s">
        <v>44</v>
      </c>
      <c r="R249">
        <v>23660</v>
      </c>
      <c r="S249" t="s">
        <v>834</v>
      </c>
      <c r="T249" t="s">
        <v>38</v>
      </c>
      <c r="U249" t="s">
        <v>50</v>
      </c>
      <c r="V249" t="s">
        <v>76</v>
      </c>
      <c r="W249" t="s">
        <v>3250</v>
      </c>
      <c r="X249" t="s">
        <v>3253</v>
      </c>
      <c r="Y249" t="s">
        <v>38</v>
      </c>
      <c r="Z249" t="s">
        <v>115</v>
      </c>
      <c r="AA249" t="s">
        <v>40</v>
      </c>
      <c r="AB249" t="s">
        <v>3260</v>
      </c>
      <c r="AC249">
        <v>8</v>
      </c>
      <c r="AD249" t="s">
        <v>109</v>
      </c>
      <c r="AE249" t="s">
        <v>38</v>
      </c>
      <c r="AF249" t="s">
        <v>109</v>
      </c>
      <c r="AG249" s="1">
        <v>43272</v>
      </c>
    </row>
    <row r="250" spans="1:33" x14ac:dyDescent="0.3">
      <c r="A250">
        <v>29</v>
      </c>
      <c r="B250" t="s">
        <v>32</v>
      </c>
      <c r="C250" t="s">
        <v>61</v>
      </c>
      <c r="D250" t="s">
        <v>835</v>
      </c>
      <c r="E250" t="s">
        <v>78</v>
      </c>
      <c r="F250">
        <v>10</v>
      </c>
      <c r="G250" t="s">
        <v>3257</v>
      </c>
      <c r="H250" t="s">
        <v>84</v>
      </c>
      <c r="I250" t="s">
        <v>836</v>
      </c>
      <c r="J250" t="s">
        <v>3259</v>
      </c>
      <c r="K250" t="s">
        <v>55</v>
      </c>
      <c r="L250" t="s">
        <v>470</v>
      </c>
      <c r="M250" t="s">
        <v>3247</v>
      </c>
      <c r="N250" t="s">
        <v>3249</v>
      </c>
      <c r="O250" t="s">
        <v>157</v>
      </c>
      <c r="P250" t="s">
        <v>3247</v>
      </c>
      <c r="Q250" t="s">
        <v>69</v>
      </c>
      <c r="R250">
        <v>82680</v>
      </c>
      <c r="S250" t="s">
        <v>837</v>
      </c>
      <c r="T250" t="s">
        <v>38</v>
      </c>
      <c r="U250" t="s">
        <v>50</v>
      </c>
      <c r="V250" t="s">
        <v>76</v>
      </c>
      <c r="W250" t="s">
        <v>3250</v>
      </c>
      <c r="X250" t="s">
        <v>3253</v>
      </c>
      <c r="Y250" t="s">
        <v>40</v>
      </c>
      <c r="Z250" t="s">
        <v>109</v>
      </c>
      <c r="AA250" t="s">
        <v>40</v>
      </c>
      <c r="AB250" t="s">
        <v>3260</v>
      </c>
      <c r="AC250">
        <v>7</v>
      </c>
      <c r="AD250" t="s">
        <v>109</v>
      </c>
      <c r="AE250" t="s">
        <v>38</v>
      </c>
      <c r="AF250" t="s">
        <v>109</v>
      </c>
      <c r="AG250" s="1">
        <v>44565</v>
      </c>
    </row>
    <row r="251" spans="1:33" x14ac:dyDescent="0.3">
      <c r="A251">
        <v>36</v>
      </c>
      <c r="B251" t="s">
        <v>32</v>
      </c>
      <c r="C251" t="s">
        <v>61</v>
      </c>
      <c r="D251" t="s">
        <v>838</v>
      </c>
      <c r="E251" t="s">
        <v>299</v>
      </c>
      <c r="F251">
        <v>2</v>
      </c>
      <c r="G251" t="s">
        <v>3246</v>
      </c>
      <c r="H251" t="s">
        <v>53</v>
      </c>
      <c r="I251" t="s">
        <v>839</v>
      </c>
      <c r="J251" t="s">
        <v>3259</v>
      </c>
      <c r="K251" t="s">
        <v>55</v>
      </c>
      <c r="L251" t="s">
        <v>254</v>
      </c>
      <c r="M251" t="s">
        <v>3247</v>
      </c>
      <c r="N251" t="s">
        <v>3249</v>
      </c>
      <c r="O251" t="s">
        <v>299</v>
      </c>
      <c r="P251" t="s">
        <v>3259</v>
      </c>
      <c r="Q251" t="s">
        <v>44</v>
      </c>
      <c r="R251">
        <v>52040</v>
      </c>
      <c r="S251" t="s">
        <v>840</v>
      </c>
      <c r="T251" t="s">
        <v>115</v>
      </c>
      <c r="U251" t="s">
        <v>32</v>
      </c>
      <c r="V251" t="s">
        <v>147</v>
      </c>
      <c r="W251" t="s">
        <v>3250</v>
      </c>
      <c r="X251" t="s">
        <v>3248</v>
      </c>
      <c r="Y251" t="s">
        <v>40</v>
      </c>
      <c r="Z251" t="s">
        <v>66</v>
      </c>
      <c r="AA251" t="s">
        <v>40</v>
      </c>
      <c r="AB251" t="s">
        <v>3260</v>
      </c>
      <c r="AC251">
        <v>5</v>
      </c>
      <c r="AD251" t="s">
        <v>46</v>
      </c>
      <c r="AE251" t="s">
        <v>60</v>
      </c>
      <c r="AF251" t="s">
        <v>46</v>
      </c>
      <c r="AG251" s="1">
        <v>43986</v>
      </c>
    </row>
    <row r="252" spans="1:33" x14ac:dyDescent="0.3">
      <c r="A252">
        <v>33</v>
      </c>
      <c r="B252" t="s">
        <v>50</v>
      </c>
      <c r="C252" t="s">
        <v>61</v>
      </c>
      <c r="D252" t="s">
        <v>841</v>
      </c>
      <c r="E252" t="s">
        <v>35</v>
      </c>
      <c r="F252">
        <v>1</v>
      </c>
      <c r="G252" t="s">
        <v>3258</v>
      </c>
      <c r="H252" t="s">
        <v>175</v>
      </c>
      <c r="I252" t="s">
        <v>842</v>
      </c>
      <c r="J252" t="s">
        <v>3259</v>
      </c>
      <c r="K252" t="s">
        <v>41</v>
      </c>
      <c r="L252" t="s">
        <v>349</v>
      </c>
      <c r="M252" t="s">
        <v>3248</v>
      </c>
      <c r="N252" t="s">
        <v>3254</v>
      </c>
      <c r="O252" t="s">
        <v>107</v>
      </c>
      <c r="P252" t="s">
        <v>3259</v>
      </c>
      <c r="Q252" t="s">
        <v>57</v>
      </c>
      <c r="R252">
        <v>26860</v>
      </c>
      <c r="S252" t="s">
        <v>843</v>
      </c>
      <c r="T252" t="s">
        <v>38</v>
      </c>
      <c r="U252" t="s">
        <v>50</v>
      </c>
      <c r="V252" t="s">
        <v>66</v>
      </c>
      <c r="W252" t="s">
        <v>3250</v>
      </c>
      <c r="X252" t="s">
        <v>3248</v>
      </c>
      <c r="Y252" t="s">
        <v>60</v>
      </c>
      <c r="Z252" t="s">
        <v>130</v>
      </c>
      <c r="AA252" t="s">
        <v>40</v>
      </c>
      <c r="AB252" t="s">
        <v>3261</v>
      </c>
      <c r="AC252">
        <v>10</v>
      </c>
      <c r="AD252" t="s">
        <v>104</v>
      </c>
      <c r="AE252" t="s">
        <v>109</v>
      </c>
      <c r="AF252" t="s">
        <v>115</v>
      </c>
      <c r="AG252" s="1">
        <v>42758</v>
      </c>
    </row>
    <row r="253" spans="1:33" x14ac:dyDescent="0.3">
      <c r="A253">
        <v>23</v>
      </c>
      <c r="B253" t="s">
        <v>32</v>
      </c>
      <c r="C253" t="s">
        <v>61</v>
      </c>
      <c r="D253" t="s">
        <v>589</v>
      </c>
      <c r="E253" t="s">
        <v>35</v>
      </c>
      <c r="F253">
        <v>1</v>
      </c>
      <c r="G253" t="s">
        <v>3252</v>
      </c>
      <c r="H253" t="s">
        <v>53</v>
      </c>
      <c r="I253" t="s">
        <v>844</v>
      </c>
      <c r="J253" t="s">
        <v>3259</v>
      </c>
      <c r="K253" t="s">
        <v>41</v>
      </c>
      <c r="L253" t="s">
        <v>315</v>
      </c>
      <c r="M253" t="s">
        <v>3248</v>
      </c>
      <c r="N253" t="s">
        <v>3254</v>
      </c>
      <c r="O253" t="s">
        <v>107</v>
      </c>
      <c r="P253" t="s">
        <v>3248</v>
      </c>
      <c r="Q253" t="s">
        <v>44</v>
      </c>
      <c r="R253">
        <v>12230</v>
      </c>
      <c r="S253" t="s">
        <v>845</v>
      </c>
      <c r="T253" t="s">
        <v>38</v>
      </c>
      <c r="U253" t="s">
        <v>32</v>
      </c>
      <c r="V253" t="s">
        <v>95</v>
      </c>
      <c r="W253" t="s">
        <v>3255</v>
      </c>
      <c r="X253" t="s">
        <v>3259</v>
      </c>
      <c r="Y253" t="s">
        <v>38</v>
      </c>
      <c r="Z253" t="s">
        <v>38</v>
      </c>
      <c r="AA253" t="s">
        <v>40</v>
      </c>
      <c r="AB253" t="s">
        <v>3260</v>
      </c>
      <c r="AC253">
        <v>1</v>
      </c>
      <c r="AD253" t="s">
        <v>60</v>
      </c>
      <c r="AE253" t="s">
        <v>60</v>
      </c>
      <c r="AF253" t="s">
        <v>38</v>
      </c>
      <c r="AG253" s="1">
        <v>42144</v>
      </c>
    </row>
    <row r="254" spans="1:33" x14ac:dyDescent="0.3">
      <c r="A254">
        <v>33</v>
      </c>
      <c r="B254" t="s">
        <v>32</v>
      </c>
      <c r="C254" t="s">
        <v>61</v>
      </c>
      <c r="D254" t="s">
        <v>677</v>
      </c>
      <c r="E254" t="s">
        <v>78</v>
      </c>
      <c r="F254">
        <v>10</v>
      </c>
      <c r="G254" t="s">
        <v>3258</v>
      </c>
      <c r="H254" t="s">
        <v>84</v>
      </c>
      <c r="I254" t="s">
        <v>846</v>
      </c>
      <c r="J254" t="s">
        <v>3247</v>
      </c>
      <c r="K254" t="s">
        <v>41</v>
      </c>
      <c r="L254" t="s">
        <v>233</v>
      </c>
      <c r="M254" t="s">
        <v>3248</v>
      </c>
      <c r="N254" t="s">
        <v>3249</v>
      </c>
      <c r="O254" t="s">
        <v>157</v>
      </c>
      <c r="P254" t="s">
        <v>3248</v>
      </c>
      <c r="Q254" t="s">
        <v>57</v>
      </c>
      <c r="R254">
        <v>54870</v>
      </c>
      <c r="S254" t="s">
        <v>847</v>
      </c>
      <c r="T254" t="s">
        <v>38</v>
      </c>
      <c r="U254" t="s">
        <v>32</v>
      </c>
      <c r="V254" t="s">
        <v>76</v>
      </c>
      <c r="W254" t="s">
        <v>3250</v>
      </c>
      <c r="X254" t="s">
        <v>3247</v>
      </c>
      <c r="Y254" t="s">
        <v>60</v>
      </c>
      <c r="Z254" t="s">
        <v>130</v>
      </c>
      <c r="AA254" t="s">
        <v>40</v>
      </c>
      <c r="AB254" t="s">
        <v>3261</v>
      </c>
      <c r="AC254">
        <v>10</v>
      </c>
      <c r="AD254" t="s">
        <v>46</v>
      </c>
      <c r="AE254" t="s">
        <v>60</v>
      </c>
      <c r="AF254" t="s">
        <v>104</v>
      </c>
      <c r="AG254" s="1">
        <v>44552</v>
      </c>
    </row>
    <row r="255" spans="1:33" x14ac:dyDescent="0.3">
      <c r="A255">
        <v>28</v>
      </c>
      <c r="B255" t="s">
        <v>32</v>
      </c>
      <c r="C255" t="s">
        <v>61</v>
      </c>
      <c r="D255" t="s">
        <v>848</v>
      </c>
      <c r="E255" t="s">
        <v>78</v>
      </c>
      <c r="F255">
        <v>9</v>
      </c>
      <c r="G255" t="s">
        <v>3258</v>
      </c>
      <c r="H255" t="s">
        <v>53</v>
      </c>
      <c r="I255" t="s">
        <v>849</v>
      </c>
      <c r="J255" t="s">
        <v>3247</v>
      </c>
      <c r="K255" t="s">
        <v>41</v>
      </c>
      <c r="L255" t="s">
        <v>123</v>
      </c>
      <c r="M255" t="s">
        <v>3248</v>
      </c>
      <c r="N255" t="s">
        <v>3249</v>
      </c>
      <c r="O255" t="s">
        <v>157</v>
      </c>
      <c r="P255" t="s">
        <v>3259</v>
      </c>
      <c r="Q255" t="s">
        <v>57</v>
      </c>
      <c r="R255">
        <v>52530</v>
      </c>
      <c r="S255" t="s">
        <v>850</v>
      </c>
      <c r="T255" t="s">
        <v>38</v>
      </c>
      <c r="U255" t="s">
        <v>32</v>
      </c>
      <c r="V255" t="s">
        <v>153</v>
      </c>
      <c r="W255" t="s">
        <v>3250</v>
      </c>
      <c r="X255" t="s">
        <v>3259</v>
      </c>
      <c r="Y255" t="s">
        <v>60</v>
      </c>
      <c r="Z255" t="s">
        <v>109</v>
      </c>
      <c r="AA255" t="s">
        <v>38</v>
      </c>
      <c r="AB255" t="s">
        <v>3260</v>
      </c>
      <c r="AC255">
        <v>7</v>
      </c>
      <c r="AD255" t="s">
        <v>71</v>
      </c>
      <c r="AE255" t="s">
        <v>60</v>
      </c>
      <c r="AF255" t="s">
        <v>109</v>
      </c>
      <c r="AG255" s="1">
        <v>43326</v>
      </c>
    </row>
    <row r="256" spans="1:33" x14ac:dyDescent="0.3">
      <c r="A256">
        <v>33</v>
      </c>
      <c r="B256" t="s">
        <v>32</v>
      </c>
      <c r="C256" t="s">
        <v>61</v>
      </c>
      <c r="D256" t="s">
        <v>851</v>
      </c>
      <c r="E256" t="s">
        <v>78</v>
      </c>
      <c r="F256">
        <v>10</v>
      </c>
      <c r="G256" t="s">
        <v>3264</v>
      </c>
      <c r="H256" t="s">
        <v>84</v>
      </c>
      <c r="I256" t="s">
        <v>852</v>
      </c>
      <c r="J256" t="s">
        <v>3259</v>
      </c>
      <c r="K256" t="s">
        <v>41</v>
      </c>
      <c r="L256" t="s">
        <v>137</v>
      </c>
      <c r="M256" t="s">
        <v>3259</v>
      </c>
      <c r="N256" t="s">
        <v>3263</v>
      </c>
      <c r="O256" t="s">
        <v>157</v>
      </c>
      <c r="P256" t="s">
        <v>3248</v>
      </c>
      <c r="Q256" t="s">
        <v>69</v>
      </c>
      <c r="R256">
        <v>83800</v>
      </c>
      <c r="S256" t="s">
        <v>853</v>
      </c>
      <c r="T256" t="s">
        <v>60</v>
      </c>
      <c r="U256" t="s">
        <v>50</v>
      </c>
      <c r="V256" t="s">
        <v>76</v>
      </c>
      <c r="W256" t="s">
        <v>3250</v>
      </c>
      <c r="X256" t="s">
        <v>3259</v>
      </c>
      <c r="Y256" t="s">
        <v>40</v>
      </c>
      <c r="Z256" t="s">
        <v>130</v>
      </c>
      <c r="AA256" t="s">
        <v>36</v>
      </c>
      <c r="AB256" t="s">
        <v>3260</v>
      </c>
      <c r="AC256">
        <v>9</v>
      </c>
      <c r="AD256" t="s">
        <v>115</v>
      </c>
      <c r="AE256" t="s">
        <v>60</v>
      </c>
      <c r="AF256" t="s">
        <v>115</v>
      </c>
      <c r="AG256" s="1">
        <v>44975</v>
      </c>
    </row>
    <row r="257" spans="1:33" x14ac:dyDescent="0.3">
      <c r="A257">
        <v>26</v>
      </c>
      <c r="B257" t="s">
        <v>32</v>
      </c>
      <c r="C257" t="s">
        <v>61</v>
      </c>
      <c r="D257" t="s">
        <v>620</v>
      </c>
      <c r="E257" t="s">
        <v>35</v>
      </c>
      <c r="F257">
        <v>1</v>
      </c>
      <c r="G257" t="s">
        <v>3252</v>
      </c>
      <c r="H257" t="s">
        <v>37</v>
      </c>
      <c r="I257" t="s">
        <v>710</v>
      </c>
      <c r="J257" t="s">
        <v>3253</v>
      </c>
      <c r="K257" t="s">
        <v>41</v>
      </c>
      <c r="L257" t="s">
        <v>250</v>
      </c>
      <c r="M257" t="s">
        <v>3247</v>
      </c>
      <c r="N257" t="s">
        <v>3254</v>
      </c>
      <c r="O257" t="s">
        <v>43</v>
      </c>
      <c r="P257" t="s">
        <v>3253</v>
      </c>
      <c r="Q257" t="s">
        <v>44</v>
      </c>
      <c r="R257">
        <v>39550</v>
      </c>
      <c r="S257" t="s">
        <v>854</v>
      </c>
      <c r="T257" t="s">
        <v>38</v>
      </c>
      <c r="U257" t="s">
        <v>32</v>
      </c>
      <c r="V257" t="s">
        <v>153</v>
      </c>
      <c r="W257" t="s">
        <v>3250</v>
      </c>
      <c r="X257" t="s">
        <v>3253</v>
      </c>
      <c r="Y257" t="s">
        <v>40</v>
      </c>
      <c r="Z257" t="s">
        <v>90</v>
      </c>
      <c r="AA257" t="s">
        <v>40</v>
      </c>
      <c r="AB257" t="s">
        <v>3260</v>
      </c>
      <c r="AC257">
        <v>5</v>
      </c>
      <c r="AD257" t="s">
        <v>36</v>
      </c>
      <c r="AE257" t="s">
        <v>38</v>
      </c>
      <c r="AF257" t="s">
        <v>36</v>
      </c>
      <c r="AG257" s="1">
        <v>43828</v>
      </c>
    </row>
    <row r="258" spans="1:33" x14ac:dyDescent="0.3">
      <c r="A258">
        <v>28</v>
      </c>
      <c r="B258" t="s">
        <v>50</v>
      </c>
      <c r="C258" t="s">
        <v>51</v>
      </c>
      <c r="D258" t="s">
        <v>526</v>
      </c>
      <c r="E258" t="s">
        <v>35</v>
      </c>
      <c r="F258">
        <v>1</v>
      </c>
      <c r="G258" t="s">
        <v>3246</v>
      </c>
      <c r="H258" t="s">
        <v>37</v>
      </c>
      <c r="I258" t="s">
        <v>691</v>
      </c>
      <c r="J258" t="s">
        <v>3253</v>
      </c>
      <c r="K258" t="s">
        <v>41</v>
      </c>
      <c r="L258" t="s">
        <v>56</v>
      </c>
      <c r="M258" t="s">
        <v>3247</v>
      </c>
      <c r="N258" t="s">
        <v>3254</v>
      </c>
      <c r="O258" t="s">
        <v>43</v>
      </c>
      <c r="P258" t="s">
        <v>3247</v>
      </c>
      <c r="Q258" t="s">
        <v>69</v>
      </c>
      <c r="R258">
        <v>25960</v>
      </c>
      <c r="S258" t="s">
        <v>855</v>
      </c>
      <c r="T258" t="s">
        <v>38</v>
      </c>
      <c r="U258" t="s">
        <v>32</v>
      </c>
      <c r="V258" t="s">
        <v>102</v>
      </c>
      <c r="W258" t="s">
        <v>3250</v>
      </c>
      <c r="X258" t="s">
        <v>3253</v>
      </c>
      <c r="Y258" t="s">
        <v>40</v>
      </c>
      <c r="Z258" t="s">
        <v>38</v>
      </c>
      <c r="AA258" t="s">
        <v>40</v>
      </c>
      <c r="AB258" t="s">
        <v>3260</v>
      </c>
      <c r="AC258">
        <v>1</v>
      </c>
      <c r="AD258" t="s">
        <v>60</v>
      </c>
      <c r="AE258" t="s">
        <v>60</v>
      </c>
      <c r="AF258" t="s">
        <v>60</v>
      </c>
      <c r="AG258" s="1">
        <v>44253</v>
      </c>
    </row>
    <row r="259" spans="1:33" x14ac:dyDescent="0.3">
      <c r="A259">
        <v>53</v>
      </c>
      <c r="B259" t="s">
        <v>32</v>
      </c>
      <c r="C259" t="s">
        <v>61</v>
      </c>
      <c r="D259" t="s">
        <v>856</v>
      </c>
      <c r="E259" t="s">
        <v>78</v>
      </c>
      <c r="F259">
        <v>8</v>
      </c>
      <c r="G259" t="s">
        <v>3246</v>
      </c>
      <c r="H259" t="s">
        <v>84</v>
      </c>
      <c r="I259" t="s">
        <v>857</v>
      </c>
      <c r="J259" t="s">
        <v>3253</v>
      </c>
      <c r="K259" t="s">
        <v>41</v>
      </c>
      <c r="L259" t="s">
        <v>156</v>
      </c>
      <c r="M259" t="s">
        <v>3248</v>
      </c>
      <c r="N259" t="s">
        <v>3262</v>
      </c>
      <c r="O259" t="s">
        <v>157</v>
      </c>
      <c r="P259" t="s">
        <v>3259</v>
      </c>
      <c r="Q259" t="s">
        <v>44</v>
      </c>
      <c r="R259">
        <v>118360</v>
      </c>
      <c r="S259" t="s">
        <v>858</v>
      </c>
      <c r="T259" t="s">
        <v>71</v>
      </c>
      <c r="U259" t="s">
        <v>32</v>
      </c>
      <c r="V259" t="s">
        <v>76</v>
      </c>
      <c r="W259" t="s">
        <v>3250</v>
      </c>
      <c r="X259" t="s">
        <v>3248</v>
      </c>
      <c r="Y259" t="s">
        <v>38</v>
      </c>
      <c r="Z259" t="s">
        <v>202</v>
      </c>
      <c r="AA259" t="s">
        <v>36</v>
      </c>
      <c r="AB259" t="s">
        <v>3260</v>
      </c>
      <c r="AC259">
        <v>2</v>
      </c>
      <c r="AD259" t="s">
        <v>60</v>
      </c>
      <c r="AE259" t="s">
        <v>40</v>
      </c>
      <c r="AF259" t="s">
        <v>40</v>
      </c>
      <c r="AG259" s="1">
        <v>43204</v>
      </c>
    </row>
    <row r="260" spans="1:33" x14ac:dyDescent="0.3">
      <c r="A260">
        <v>41</v>
      </c>
      <c r="B260" t="s">
        <v>32</v>
      </c>
      <c r="C260" t="s">
        <v>61</v>
      </c>
      <c r="D260" t="s">
        <v>804</v>
      </c>
      <c r="E260" t="s">
        <v>35</v>
      </c>
      <c r="F260">
        <v>14</v>
      </c>
      <c r="G260" t="s">
        <v>3246</v>
      </c>
      <c r="H260" t="s">
        <v>53</v>
      </c>
      <c r="I260" t="s">
        <v>859</v>
      </c>
      <c r="J260" t="s">
        <v>3253</v>
      </c>
      <c r="K260" t="s">
        <v>41</v>
      </c>
      <c r="L260" t="s">
        <v>180</v>
      </c>
      <c r="M260" t="s">
        <v>3248</v>
      </c>
      <c r="N260" t="s">
        <v>3254</v>
      </c>
      <c r="O260" t="s">
        <v>107</v>
      </c>
      <c r="P260" t="s">
        <v>3248</v>
      </c>
      <c r="Q260" t="s">
        <v>69</v>
      </c>
      <c r="R260">
        <v>24510</v>
      </c>
      <c r="S260" t="s">
        <v>860</v>
      </c>
      <c r="T260" t="s">
        <v>46</v>
      </c>
      <c r="U260" t="s">
        <v>32</v>
      </c>
      <c r="V260" t="s">
        <v>47</v>
      </c>
      <c r="W260" t="s">
        <v>3250</v>
      </c>
      <c r="X260" t="s">
        <v>3253</v>
      </c>
      <c r="Y260" t="s">
        <v>38</v>
      </c>
      <c r="Z260" t="s">
        <v>66</v>
      </c>
      <c r="AA260" t="s">
        <v>40</v>
      </c>
      <c r="AB260" t="s">
        <v>3260</v>
      </c>
      <c r="AC260">
        <v>9</v>
      </c>
      <c r="AD260" t="s">
        <v>115</v>
      </c>
      <c r="AE260" t="s">
        <v>38</v>
      </c>
      <c r="AF260" t="s">
        <v>115</v>
      </c>
      <c r="AG260" s="1">
        <v>43027</v>
      </c>
    </row>
    <row r="261" spans="1:33" x14ac:dyDescent="0.3">
      <c r="A261">
        <v>29</v>
      </c>
      <c r="B261" t="s">
        <v>32</v>
      </c>
      <c r="C261" t="s">
        <v>33</v>
      </c>
      <c r="D261" t="s">
        <v>861</v>
      </c>
      <c r="E261" t="s">
        <v>78</v>
      </c>
      <c r="F261">
        <v>2</v>
      </c>
      <c r="G261" t="s">
        <v>3246</v>
      </c>
      <c r="H261" t="s">
        <v>53</v>
      </c>
      <c r="I261" t="s">
        <v>862</v>
      </c>
      <c r="J261" t="s">
        <v>3259</v>
      </c>
      <c r="K261" t="s">
        <v>41</v>
      </c>
      <c r="L261" t="s">
        <v>549</v>
      </c>
      <c r="M261" t="s">
        <v>3248</v>
      </c>
      <c r="N261" t="s">
        <v>3249</v>
      </c>
      <c r="O261" t="s">
        <v>157</v>
      </c>
      <c r="P261" t="s">
        <v>3248</v>
      </c>
      <c r="Q261" t="s">
        <v>44</v>
      </c>
      <c r="R261">
        <v>46490</v>
      </c>
      <c r="S261" t="s">
        <v>863</v>
      </c>
      <c r="T261" t="s">
        <v>38</v>
      </c>
      <c r="U261" t="s">
        <v>32</v>
      </c>
      <c r="V261" t="s">
        <v>76</v>
      </c>
      <c r="W261" t="s">
        <v>3250</v>
      </c>
      <c r="X261" t="s">
        <v>3253</v>
      </c>
      <c r="Y261" t="s">
        <v>38</v>
      </c>
      <c r="Z261" t="s">
        <v>46</v>
      </c>
      <c r="AA261" t="s">
        <v>36</v>
      </c>
      <c r="AB261" t="s">
        <v>3261</v>
      </c>
      <c r="AC261">
        <v>4</v>
      </c>
      <c r="AD261" t="s">
        <v>36</v>
      </c>
      <c r="AE261" t="s">
        <v>60</v>
      </c>
      <c r="AF261" t="s">
        <v>40</v>
      </c>
      <c r="AG261" s="1">
        <v>44292</v>
      </c>
    </row>
    <row r="262" spans="1:33" x14ac:dyDescent="0.3">
      <c r="A262">
        <v>23</v>
      </c>
      <c r="B262" t="s">
        <v>32</v>
      </c>
      <c r="C262" t="s">
        <v>61</v>
      </c>
      <c r="D262" t="s">
        <v>864</v>
      </c>
      <c r="E262" t="s">
        <v>78</v>
      </c>
      <c r="F262">
        <v>2</v>
      </c>
      <c r="G262" t="s">
        <v>3257</v>
      </c>
      <c r="H262" t="s">
        <v>121</v>
      </c>
      <c r="I262" t="s">
        <v>865</v>
      </c>
      <c r="J262" t="s">
        <v>3248</v>
      </c>
      <c r="K262" t="s">
        <v>41</v>
      </c>
      <c r="L262" t="s">
        <v>74</v>
      </c>
      <c r="M262" t="s">
        <v>3248</v>
      </c>
      <c r="N262" t="s">
        <v>3254</v>
      </c>
      <c r="O262" t="s">
        <v>81</v>
      </c>
      <c r="P262" t="s">
        <v>3253</v>
      </c>
      <c r="Q262" t="s">
        <v>69</v>
      </c>
      <c r="R262">
        <v>23220</v>
      </c>
      <c r="S262" t="s">
        <v>866</v>
      </c>
      <c r="T262" t="s">
        <v>36</v>
      </c>
      <c r="U262" t="s">
        <v>32</v>
      </c>
      <c r="V262" t="s">
        <v>66</v>
      </c>
      <c r="W262" t="s">
        <v>3250</v>
      </c>
      <c r="X262" t="s">
        <v>3248</v>
      </c>
      <c r="Y262" t="s">
        <v>38</v>
      </c>
      <c r="Z262" t="s">
        <v>36</v>
      </c>
      <c r="AA262" t="s">
        <v>36</v>
      </c>
      <c r="AB262" t="s">
        <v>3260</v>
      </c>
      <c r="AC262">
        <v>0</v>
      </c>
      <c r="AD262" t="s">
        <v>60</v>
      </c>
      <c r="AE262" t="s">
        <v>60</v>
      </c>
      <c r="AF262" t="s">
        <v>60</v>
      </c>
      <c r="AG262" s="1">
        <v>43075</v>
      </c>
    </row>
    <row r="263" spans="1:33" x14ac:dyDescent="0.3">
      <c r="A263">
        <v>31</v>
      </c>
      <c r="B263" t="s">
        <v>32</v>
      </c>
      <c r="C263" t="s">
        <v>61</v>
      </c>
      <c r="D263" t="s">
        <v>867</v>
      </c>
      <c r="E263" t="s">
        <v>78</v>
      </c>
      <c r="F263">
        <v>7</v>
      </c>
      <c r="G263" t="s">
        <v>3246</v>
      </c>
      <c r="H263" t="s">
        <v>84</v>
      </c>
      <c r="I263" t="s">
        <v>868</v>
      </c>
      <c r="J263" t="s">
        <v>3259</v>
      </c>
      <c r="K263" t="s">
        <v>41</v>
      </c>
      <c r="L263" t="s">
        <v>156</v>
      </c>
      <c r="M263" t="s">
        <v>3248</v>
      </c>
      <c r="N263" t="s">
        <v>3249</v>
      </c>
      <c r="O263" t="s">
        <v>157</v>
      </c>
      <c r="P263" t="s">
        <v>3259</v>
      </c>
      <c r="Q263" t="s">
        <v>69</v>
      </c>
      <c r="R263">
        <v>75470</v>
      </c>
      <c r="S263" t="s">
        <v>869</v>
      </c>
      <c r="T263" t="s">
        <v>46</v>
      </c>
      <c r="U263" t="s">
        <v>32</v>
      </c>
      <c r="V263" t="s">
        <v>47</v>
      </c>
      <c r="W263" t="s">
        <v>3250</v>
      </c>
      <c r="X263" t="s">
        <v>3259</v>
      </c>
      <c r="Y263" t="s">
        <v>36</v>
      </c>
      <c r="Z263" t="s">
        <v>66</v>
      </c>
      <c r="AA263" t="s">
        <v>36</v>
      </c>
      <c r="AB263" t="s">
        <v>3260</v>
      </c>
      <c r="AC263">
        <v>7</v>
      </c>
      <c r="AD263" t="s">
        <v>109</v>
      </c>
      <c r="AE263" t="s">
        <v>38</v>
      </c>
      <c r="AF263" t="s">
        <v>109</v>
      </c>
      <c r="AG263" s="1">
        <v>43941</v>
      </c>
    </row>
    <row r="264" spans="1:33" x14ac:dyDescent="0.3">
      <c r="A264">
        <v>31</v>
      </c>
      <c r="B264" t="s">
        <v>32</v>
      </c>
      <c r="C264" t="s">
        <v>61</v>
      </c>
      <c r="D264" t="s">
        <v>870</v>
      </c>
      <c r="E264" t="s">
        <v>35</v>
      </c>
      <c r="F264">
        <v>23</v>
      </c>
      <c r="G264" t="s">
        <v>3246</v>
      </c>
      <c r="H264" t="s">
        <v>37</v>
      </c>
      <c r="I264" t="s">
        <v>871</v>
      </c>
      <c r="J264" t="s">
        <v>3247</v>
      </c>
      <c r="K264" t="s">
        <v>41</v>
      </c>
      <c r="L264" t="s">
        <v>192</v>
      </c>
      <c r="M264" t="s">
        <v>3247</v>
      </c>
      <c r="N264" t="s">
        <v>3249</v>
      </c>
      <c r="O264" t="s">
        <v>100</v>
      </c>
      <c r="P264" t="s">
        <v>3259</v>
      </c>
      <c r="Q264" t="s">
        <v>44</v>
      </c>
      <c r="R264">
        <v>55820</v>
      </c>
      <c r="S264" t="s">
        <v>872</v>
      </c>
      <c r="T264" t="s">
        <v>60</v>
      </c>
      <c r="U264" t="s">
        <v>32</v>
      </c>
      <c r="V264" t="s">
        <v>106</v>
      </c>
      <c r="W264" t="s">
        <v>3255</v>
      </c>
      <c r="X264" t="s">
        <v>3247</v>
      </c>
      <c r="Y264" t="s">
        <v>38</v>
      </c>
      <c r="Z264" t="s">
        <v>130</v>
      </c>
      <c r="AA264" t="s">
        <v>40</v>
      </c>
      <c r="AB264" t="s">
        <v>3260</v>
      </c>
      <c r="AC264">
        <v>9</v>
      </c>
      <c r="AD264" t="s">
        <v>60</v>
      </c>
      <c r="AE264" t="s">
        <v>109</v>
      </c>
      <c r="AF264" t="s">
        <v>115</v>
      </c>
      <c r="AG264" s="1">
        <v>44215</v>
      </c>
    </row>
    <row r="265" spans="1:33" x14ac:dyDescent="0.3">
      <c r="A265">
        <v>39</v>
      </c>
      <c r="B265" t="s">
        <v>32</v>
      </c>
      <c r="C265" t="s">
        <v>61</v>
      </c>
      <c r="D265" t="s">
        <v>563</v>
      </c>
      <c r="E265" t="s">
        <v>35</v>
      </c>
      <c r="F265">
        <v>1</v>
      </c>
      <c r="G265" t="s">
        <v>3246</v>
      </c>
      <c r="H265" t="s">
        <v>37</v>
      </c>
      <c r="I265" t="s">
        <v>873</v>
      </c>
      <c r="J265" t="s">
        <v>3248</v>
      </c>
      <c r="K265" t="s">
        <v>41</v>
      </c>
      <c r="L265" t="s">
        <v>336</v>
      </c>
      <c r="M265" t="s">
        <v>3259</v>
      </c>
      <c r="N265" t="s">
        <v>3263</v>
      </c>
      <c r="O265" t="s">
        <v>100</v>
      </c>
      <c r="P265" t="s">
        <v>3259</v>
      </c>
      <c r="Q265" t="s">
        <v>69</v>
      </c>
      <c r="R265">
        <v>96130</v>
      </c>
      <c r="S265" t="s">
        <v>874</v>
      </c>
      <c r="T265" t="s">
        <v>60</v>
      </c>
      <c r="U265" t="s">
        <v>32</v>
      </c>
      <c r="V265" t="s">
        <v>49</v>
      </c>
      <c r="W265" t="s">
        <v>3250</v>
      </c>
      <c r="X265" t="s">
        <v>3253</v>
      </c>
      <c r="Y265" t="s">
        <v>36</v>
      </c>
      <c r="Z265" t="s">
        <v>114</v>
      </c>
      <c r="AA265" t="s">
        <v>71</v>
      </c>
      <c r="AB265" t="s">
        <v>3261</v>
      </c>
      <c r="AC265">
        <v>18</v>
      </c>
      <c r="AD265" t="s">
        <v>130</v>
      </c>
      <c r="AE265" t="s">
        <v>36</v>
      </c>
      <c r="AF265" t="s">
        <v>109</v>
      </c>
      <c r="AG265" s="1">
        <v>44026</v>
      </c>
    </row>
    <row r="266" spans="1:33" x14ac:dyDescent="0.3">
      <c r="A266">
        <v>32</v>
      </c>
      <c r="B266" t="s">
        <v>32</v>
      </c>
      <c r="C266" t="s">
        <v>61</v>
      </c>
      <c r="D266" t="s">
        <v>875</v>
      </c>
      <c r="E266" t="s">
        <v>35</v>
      </c>
      <c r="F266">
        <v>10</v>
      </c>
      <c r="G266" t="s">
        <v>3246</v>
      </c>
      <c r="H266" t="s">
        <v>37</v>
      </c>
      <c r="I266" t="s">
        <v>876</v>
      </c>
      <c r="J266" t="s">
        <v>3248</v>
      </c>
      <c r="K266" t="s">
        <v>41</v>
      </c>
      <c r="L266" t="s">
        <v>192</v>
      </c>
      <c r="M266" t="s">
        <v>3248</v>
      </c>
      <c r="N266" t="s">
        <v>3263</v>
      </c>
      <c r="O266" t="s">
        <v>87</v>
      </c>
      <c r="P266" t="s">
        <v>3259</v>
      </c>
      <c r="Q266" t="s">
        <v>57</v>
      </c>
      <c r="R266">
        <v>112440</v>
      </c>
      <c r="S266" t="s">
        <v>877</v>
      </c>
      <c r="T266" t="s">
        <v>40</v>
      </c>
      <c r="U266" t="s">
        <v>32</v>
      </c>
      <c r="V266" t="s">
        <v>134</v>
      </c>
      <c r="W266" t="s">
        <v>3255</v>
      </c>
      <c r="X266" t="s">
        <v>3247</v>
      </c>
      <c r="Y266" t="s">
        <v>60</v>
      </c>
      <c r="Z266" t="s">
        <v>130</v>
      </c>
      <c r="AA266" t="s">
        <v>71</v>
      </c>
      <c r="AB266" t="s">
        <v>3251</v>
      </c>
      <c r="AC266">
        <v>5</v>
      </c>
      <c r="AD266" t="s">
        <v>40</v>
      </c>
      <c r="AE266" t="s">
        <v>60</v>
      </c>
      <c r="AF266" t="s">
        <v>60</v>
      </c>
      <c r="AG266" s="1">
        <v>42891</v>
      </c>
    </row>
    <row r="267" spans="1:33" x14ac:dyDescent="0.3">
      <c r="A267">
        <v>29</v>
      </c>
      <c r="B267" t="s">
        <v>32</v>
      </c>
      <c r="C267" t="s">
        <v>51</v>
      </c>
      <c r="D267" t="s">
        <v>878</v>
      </c>
      <c r="E267" t="s">
        <v>78</v>
      </c>
      <c r="F267">
        <v>7</v>
      </c>
      <c r="G267" t="s">
        <v>3246</v>
      </c>
      <c r="H267" t="s">
        <v>121</v>
      </c>
      <c r="I267" t="s">
        <v>879</v>
      </c>
      <c r="J267" t="s">
        <v>3248</v>
      </c>
      <c r="K267" t="s">
        <v>55</v>
      </c>
      <c r="L267" t="s">
        <v>168</v>
      </c>
      <c r="M267" t="s">
        <v>3248</v>
      </c>
      <c r="N267" t="s">
        <v>3254</v>
      </c>
      <c r="O267" t="s">
        <v>81</v>
      </c>
      <c r="P267" t="s">
        <v>3259</v>
      </c>
      <c r="Q267" t="s">
        <v>44</v>
      </c>
      <c r="R267">
        <v>21570</v>
      </c>
      <c r="S267" t="s">
        <v>880</v>
      </c>
      <c r="T267" t="s">
        <v>38</v>
      </c>
      <c r="U267" t="s">
        <v>32</v>
      </c>
      <c r="V267" t="s">
        <v>102</v>
      </c>
      <c r="W267" t="s">
        <v>3250</v>
      </c>
      <c r="X267" t="s">
        <v>3247</v>
      </c>
      <c r="Y267" t="s">
        <v>38</v>
      </c>
      <c r="Z267" t="s">
        <v>36</v>
      </c>
      <c r="AA267" t="s">
        <v>71</v>
      </c>
      <c r="AB267" t="s">
        <v>3260</v>
      </c>
      <c r="AC267">
        <v>3</v>
      </c>
      <c r="AD267" t="s">
        <v>38</v>
      </c>
      <c r="AE267" t="s">
        <v>60</v>
      </c>
      <c r="AF267" t="s">
        <v>40</v>
      </c>
      <c r="AG267" s="1">
        <v>43267</v>
      </c>
    </row>
    <row r="268" spans="1:33" x14ac:dyDescent="0.3">
      <c r="A268">
        <v>51</v>
      </c>
      <c r="B268" t="s">
        <v>32</v>
      </c>
      <c r="C268" t="s">
        <v>61</v>
      </c>
      <c r="D268" t="s">
        <v>663</v>
      </c>
      <c r="E268" t="s">
        <v>35</v>
      </c>
      <c r="F268">
        <v>6</v>
      </c>
      <c r="G268" t="s">
        <v>3246</v>
      </c>
      <c r="H268" t="s">
        <v>53</v>
      </c>
      <c r="I268" t="s">
        <v>881</v>
      </c>
      <c r="J268" t="s">
        <v>3253</v>
      </c>
      <c r="K268" t="s">
        <v>41</v>
      </c>
      <c r="L268" t="s">
        <v>64</v>
      </c>
      <c r="M268" t="s">
        <v>3248</v>
      </c>
      <c r="N268" t="s">
        <v>3265</v>
      </c>
      <c r="O268" t="s">
        <v>151</v>
      </c>
      <c r="P268" t="s">
        <v>3248</v>
      </c>
      <c r="Q268" t="s">
        <v>57</v>
      </c>
      <c r="R268">
        <v>195370</v>
      </c>
      <c r="S268" t="s">
        <v>882</v>
      </c>
      <c r="T268" t="s">
        <v>109</v>
      </c>
      <c r="U268" t="s">
        <v>32</v>
      </c>
      <c r="V268" t="s">
        <v>66</v>
      </c>
      <c r="W268" t="s">
        <v>3250</v>
      </c>
      <c r="X268" t="s">
        <v>3248</v>
      </c>
      <c r="Y268" t="s">
        <v>60</v>
      </c>
      <c r="Z268" t="s">
        <v>194</v>
      </c>
      <c r="AA268" t="s">
        <v>71</v>
      </c>
      <c r="AB268" t="s">
        <v>3260</v>
      </c>
      <c r="AC268">
        <v>20</v>
      </c>
      <c r="AD268" t="s">
        <v>190</v>
      </c>
      <c r="AE268" t="s">
        <v>102</v>
      </c>
      <c r="AF268" t="s">
        <v>102</v>
      </c>
      <c r="AG268" s="1">
        <v>42649</v>
      </c>
    </row>
    <row r="269" spans="1:33" x14ac:dyDescent="0.3">
      <c r="A269">
        <v>48</v>
      </c>
      <c r="B269" t="s">
        <v>32</v>
      </c>
      <c r="C269" t="s">
        <v>61</v>
      </c>
      <c r="D269" t="s">
        <v>883</v>
      </c>
      <c r="E269" t="s">
        <v>35</v>
      </c>
      <c r="F269">
        <v>1</v>
      </c>
      <c r="G269" t="s">
        <v>3246</v>
      </c>
      <c r="H269" t="s">
        <v>53</v>
      </c>
      <c r="I269" t="s">
        <v>884</v>
      </c>
      <c r="J269" t="s">
        <v>3259</v>
      </c>
      <c r="K269" t="s">
        <v>41</v>
      </c>
      <c r="L269" t="s">
        <v>274</v>
      </c>
      <c r="M269" t="s">
        <v>3247</v>
      </c>
      <c r="N269" t="s">
        <v>3265</v>
      </c>
      <c r="O269" t="s">
        <v>151</v>
      </c>
      <c r="P269" t="s">
        <v>3259</v>
      </c>
      <c r="Q269" t="s">
        <v>57</v>
      </c>
      <c r="R269">
        <v>182650</v>
      </c>
      <c r="S269" t="s">
        <v>885</v>
      </c>
      <c r="T269" t="s">
        <v>90</v>
      </c>
      <c r="U269" t="s">
        <v>32</v>
      </c>
      <c r="V269" t="s">
        <v>47</v>
      </c>
      <c r="W269" t="s">
        <v>3250</v>
      </c>
      <c r="X269" t="s">
        <v>3248</v>
      </c>
      <c r="Y269" t="s">
        <v>60</v>
      </c>
      <c r="Z269" t="s">
        <v>134</v>
      </c>
      <c r="AA269" t="s">
        <v>36</v>
      </c>
      <c r="AB269" t="s">
        <v>3251</v>
      </c>
      <c r="AC269">
        <v>1</v>
      </c>
      <c r="AD269" t="s">
        <v>60</v>
      </c>
      <c r="AE269" t="s">
        <v>60</v>
      </c>
      <c r="AF269" t="s">
        <v>60</v>
      </c>
      <c r="AG269" s="1">
        <v>43689</v>
      </c>
    </row>
    <row r="270" spans="1:33" x14ac:dyDescent="0.3">
      <c r="A270">
        <v>40</v>
      </c>
      <c r="B270" t="s">
        <v>32</v>
      </c>
      <c r="C270" t="s">
        <v>61</v>
      </c>
      <c r="D270" t="s">
        <v>886</v>
      </c>
      <c r="E270" t="s">
        <v>35</v>
      </c>
      <c r="F270">
        <v>24</v>
      </c>
      <c r="G270" t="s">
        <v>3252</v>
      </c>
      <c r="H270" t="s">
        <v>121</v>
      </c>
      <c r="I270" t="s">
        <v>887</v>
      </c>
      <c r="J270" t="s">
        <v>3253</v>
      </c>
      <c r="K270" t="s">
        <v>41</v>
      </c>
      <c r="L270" t="s">
        <v>74</v>
      </c>
      <c r="M270" t="s">
        <v>3248</v>
      </c>
      <c r="N270" t="s">
        <v>3249</v>
      </c>
      <c r="O270" t="s">
        <v>107</v>
      </c>
      <c r="P270" t="s">
        <v>3259</v>
      </c>
      <c r="Q270" t="s">
        <v>69</v>
      </c>
      <c r="R270">
        <v>33190</v>
      </c>
      <c r="S270" t="s">
        <v>888</v>
      </c>
      <c r="T270" t="s">
        <v>38</v>
      </c>
      <c r="U270" t="s">
        <v>32</v>
      </c>
      <c r="V270" t="s">
        <v>49</v>
      </c>
      <c r="W270" t="s">
        <v>3250</v>
      </c>
      <c r="X270" t="s">
        <v>3253</v>
      </c>
      <c r="Y270" t="s">
        <v>40</v>
      </c>
      <c r="Z270" t="s">
        <v>104</v>
      </c>
      <c r="AA270" t="s">
        <v>36</v>
      </c>
      <c r="AB270" t="s">
        <v>3260</v>
      </c>
      <c r="AC270">
        <v>9</v>
      </c>
      <c r="AD270" t="s">
        <v>115</v>
      </c>
      <c r="AE270" t="s">
        <v>46</v>
      </c>
      <c r="AF270" t="s">
        <v>109</v>
      </c>
      <c r="AG270" s="1">
        <v>43074</v>
      </c>
    </row>
    <row r="271" spans="1:33" x14ac:dyDescent="0.3">
      <c r="A271">
        <v>46</v>
      </c>
      <c r="B271" t="s">
        <v>32</v>
      </c>
      <c r="C271" t="s">
        <v>61</v>
      </c>
      <c r="D271" t="s">
        <v>217</v>
      </c>
      <c r="E271" t="s">
        <v>78</v>
      </c>
      <c r="F271">
        <v>2</v>
      </c>
      <c r="G271" t="s">
        <v>3246</v>
      </c>
      <c r="H271" t="s">
        <v>84</v>
      </c>
      <c r="I271" t="s">
        <v>889</v>
      </c>
      <c r="J271" t="s">
        <v>3248</v>
      </c>
      <c r="K271" t="s">
        <v>55</v>
      </c>
      <c r="L271" t="s">
        <v>392</v>
      </c>
      <c r="M271" t="s">
        <v>3248</v>
      </c>
      <c r="N271" t="s">
        <v>3262</v>
      </c>
      <c r="O271" t="s">
        <v>87</v>
      </c>
      <c r="P271" t="s">
        <v>3253</v>
      </c>
      <c r="Q271" t="s">
        <v>44</v>
      </c>
      <c r="R271">
        <v>170480</v>
      </c>
      <c r="S271" t="s">
        <v>890</v>
      </c>
      <c r="T271" t="s">
        <v>115</v>
      </c>
      <c r="U271" t="s">
        <v>32</v>
      </c>
      <c r="V271" t="s">
        <v>194</v>
      </c>
      <c r="W271" t="s">
        <v>3255</v>
      </c>
      <c r="X271" t="s">
        <v>3253</v>
      </c>
      <c r="Y271" t="s">
        <v>60</v>
      </c>
      <c r="Z271" t="s">
        <v>202</v>
      </c>
      <c r="AA271" t="s">
        <v>40</v>
      </c>
      <c r="AB271" t="s">
        <v>3260</v>
      </c>
      <c r="AC271">
        <v>26</v>
      </c>
      <c r="AD271" t="s">
        <v>102</v>
      </c>
      <c r="AE271" t="s">
        <v>102</v>
      </c>
      <c r="AF271" t="s">
        <v>104</v>
      </c>
      <c r="AG271" s="1">
        <v>43143</v>
      </c>
    </row>
    <row r="272" spans="1:33" x14ac:dyDescent="0.3">
      <c r="A272">
        <v>45</v>
      </c>
      <c r="B272" t="s">
        <v>50</v>
      </c>
      <c r="C272" t="s">
        <v>61</v>
      </c>
      <c r="D272" t="s">
        <v>67</v>
      </c>
      <c r="E272" t="s">
        <v>78</v>
      </c>
      <c r="F272">
        <v>2</v>
      </c>
      <c r="G272" t="s">
        <v>3246</v>
      </c>
      <c r="H272" t="s">
        <v>84</v>
      </c>
      <c r="I272" t="s">
        <v>891</v>
      </c>
      <c r="J272" t="s">
        <v>3253</v>
      </c>
      <c r="K272" t="s">
        <v>55</v>
      </c>
      <c r="L272" t="s">
        <v>225</v>
      </c>
      <c r="M272" t="s">
        <v>3253</v>
      </c>
      <c r="N272" t="s">
        <v>3265</v>
      </c>
      <c r="O272" t="s">
        <v>87</v>
      </c>
      <c r="P272" t="s">
        <v>3247</v>
      </c>
      <c r="Q272" t="s">
        <v>57</v>
      </c>
      <c r="R272">
        <v>18824</v>
      </c>
      <c r="S272" t="s">
        <v>892</v>
      </c>
      <c r="T272" t="s">
        <v>40</v>
      </c>
      <c r="U272" t="s">
        <v>50</v>
      </c>
      <c r="V272" t="s">
        <v>153</v>
      </c>
      <c r="W272" t="s">
        <v>3250</v>
      </c>
      <c r="X272" t="s">
        <v>3253</v>
      </c>
      <c r="Y272" t="s">
        <v>60</v>
      </c>
      <c r="Z272" t="s">
        <v>504</v>
      </c>
      <c r="AA272" t="s">
        <v>40</v>
      </c>
      <c r="AB272" t="s">
        <v>3260</v>
      </c>
      <c r="AC272">
        <v>24</v>
      </c>
      <c r="AD272" t="s">
        <v>130</v>
      </c>
      <c r="AE272" t="s">
        <v>38</v>
      </c>
      <c r="AF272" t="s">
        <v>147</v>
      </c>
      <c r="AG272" s="1">
        <v>44460</v>
      </c>
    </row>
    <row r="273" spans="1:33" x14ac:dyDescent="0.3">
      <c r="A273">
        <v>46</v>
      </c>
      <c r="B273" t="s">
        <v>50</v>
      </c>
      <c r="C273" t="s">
        <v>61</v>
      </c>
      <c r="D273" t="s">
        <v>893</v>
      </c>
      <c r="E273" t="s">
        <v>35</v>
      </c>
      <c r="F273">
        <v>7</v>
      </c>
      <c r="G273" t="s">
        <v>3252</v>
      </c>
      <c r="H273" t="s">
        <v>37</v>
      </c>
      <c r="I273" t="s">
        <v>894</v>
      </c>
      <c r="J273" t="s">
        <v>3259</v>
      </c>
      <c r="K273" t="s">
        <v>55</v>
      </c>
      <c r="L273" t="s">
        <v>86</v>
      </c>
      <c r="M273" t="s">
        <v>3248</v>
      </c>
      <c r="N273" t="s">
        <v>3249</v>
      </c>
      <c r="O273" t="s">
        <v>100</v>
      </c>
      <c r="P273" t="s">
        <v>3247</v>
      </c>
      <c r="Q273" t="s">
        <v>44</v>
      </c>
      <c r="R273">
        <v>89260</v>
      </c>
      <c r="S273" t="s">
        <v>895</v>
      </c>
      <c r="T273" t="s">
        <v>46</v>
      </c>
      <c r="U273" t="s">
        <v>32</v>
      </c>
      <c r="V273" t="s">
        <v>95</v>
      </c>
      <c r="W273" t="s">
        <v>3255</v>
      </c>
      <c r="X273" t="s">
        <v>3259</v>
      </c>
      <c r="Y273" t="s">
        <v>38</v>
      </c>
      <c r="Z273" t="s">
        <v>66</v>
      </c>
      <c r="AA273" t="s">
        <v>40</v>
      </c>
      <c r="AB273" t="s">
        <v>3251</v>
      </c>
      <c r="AC273">
        <v>9</v>
      </c>
      <c r="AD273" t="s">
        <v>109</v>
      </c>
      <c r="AE273" t="s">
        <v>36</v>
      </c>
      <c r="AF273" t="s">
        <v>109</v>
      </c>
      <c r="AG273" s="1">
        <v>42761</v>
      </c>
    </row>
    <row r="274" spans="1:33" x14ac:dyDescent="0.3">
      <c r="A274">
        <v>31</v>
      </c>
      <c r="B274" t="s">
        <v>32</v>
      </c>
      <c r="C274" t="s">
        <v>51</v>
      </c>
      <c r="D274" t="s">
        <v>883</v>
      </c>
      <c r="E274" t="s">
        <v>78</v>
      </c>
      <c r="F274">
        <v>2</v>
      </c>
      <c r="G274" t="s">
        <v>3258</v>
      </c>
      <c r="H274" t="s">
        <v>175</v>
      </c>
      <c r="I274" t="s">
        <v>896</v>
      </c>
      <c r="J274" t="s">
        <v>3259</v>
      </c>
      <c r="K274" t="s">
        <v>41</v>
      </c>
      <c r="L274" t="s">
        <v>246</v>
      </c>
      <c r="M274" t="s">
        <v>3248</v>
      </c>
      <c r="N274" t="s">
        <v>3249</v>
      </c>
      <c r="O274" t="s">
        <v>157</v>
      </c>
      <c r="P274" t="s">
        <v>3253</v>
      </c>
      <c r="Q274" t="s">
        <v>57</v>
      </c>
      <c r="R274">
        <v>53320</v>
      </c>
      <c r="S274" t="s">
        <v>897</v>
      </c>
      <c r="T274" t="s">
        <v>109</v>
      </c>
      <c r="U274" t="s">
        <v>32</v>
      </c>
      <c r="V274" t="s">
        <v>66</v>
      </c>
      <c r="W274" t="s">
        <v>3250</v>
      </c>
      <c r="X274" t="s">
        <v>3259</v>
      </c>
      <c r="Y274" t="s">
        <v>60</v>
      </c>
      <c r="Z274" t="s">
        <v>130</v>
      </c>
      <c r="AA274" t="s">
        <v>36</v>
      </c>
      <c r="AB274" t="s">
        <v>3260</v>
      </c>
      <c r="AC274">
        <v>5</v>
      </c>
      <c r="AD274" t="s">
        <v>40</v>
      </c>
      <c r="AE274" t="s">
        <v>60</v>
      </c>
      <c r="AF274" t="s">
        <v>36</v>
      </c>
      <c r="AG274" s="1">
        <v>43725</v>
      </c>
    </row>
    <row r="275" spans="1:33" x14ac:dyDescent="0.3">
      <c r="A275">
        <v>20</v>
      </c>
      <c r="B275" t="s">
        <v>50</v>
      </c>
      <c r="C275" t="s">
        <v>61</v>
      </c>
      <c r="D275" t="s">
        <v>898</v>
      </c>
      <c r="E275" t="s">
        <v>35</v>
      </c>
      <c r="F275">
        <v>4</v>
      </c>
      <c r="G275" t="s">
        <v>3246</v>
      </c>
      <c r="H275" t="s">
        <v>121</v>
      </c>
      <c r="I275" t="s">
        <v>899</v>
      </c>
      <c r="J275" t="s">
        <v>3253</v>
      </c>
      <c r="K275" t="s">
        <v>41</v>
      </c>
      <c r="L275" t="s">
        <v>168</v>
      </c>
      <c r="M275" t="s">
        <v>3248</v>
      </c>
      <c r="N275" t="s">
        <v>3254</v>
      </c>
      <c r="O275" t="s">
        <v>43</v>
      </c>
      <c r="P275" t="s">
        <v>3253</v>
      </c>
      <c r="Q275" t="s">
        <v>57</v>
      </c>
      <c r="R275">
        <v>29730</v>
      </c>
      <c r="S275" t="s">
        <v>900</v>
      </c>
      <c r="T275" t="s">
        <v>38</v>
      </c>
      <c r="U275" t="s">
        <v>32</v>
      </c>
      <c r="V275" t="s">
        <v>114</v>
      </c>
      <c r="W275" t="s">
        <v>3250</v>
      </c>
      <c r="X275" t="s">
        <v>3247</v>
      </c>
      <c r="Y275" t="s">
        <v>60</v>
      </c>
      <c r="Z275" t="s">
        <v>38</v>
      </c>
      <c r="AA275" t="s">
        <v>40</v>
      </c>
      <c r="AB275" t="s">
        <v>3260</v>
      </c>
      <c r="AC275">
        <v>1</v>
      </c>
      <c r="AD275" t="s">
        <v>60</v>
      </c>
      <c r="AE275" t="s">
        <v>60</v>
      </c>
      <c r="AF275" t="s">
        <v>60</v>
      </c>
      <c r="AG275" s="1">
        <v>44279</v>
      </c>
    </row>
    <row r="276" spans="1:33" x14ac:dyDescent="0.3">
      <c r="A276">
        <v>50</v>
      </c>
      <c r="B276" t="s">
        <v>32</v>
      </c>
      <c r="C276" t="s">
        <v>51</v>
      </c>
      <c r="D276" t="s">
        <v>901</v>
      </c>
      <c r="E276" t="s">
        <v>299</v>
      </c>
      <c r="F276">
        <v>3</v>
      </c>
      <c r="G276" t="s">
        <v>3246</v>
      </c>
      <c r="H276" t="s">
        <v>37</v>
      </c>
      <c r="I276" t="s">
        <v>902</v>
      </c>
      <c r="J276" t="s">
        <v>3253</v>
      </c>
      <c r="K276" t="s">
        <v>41</v>
      </c>
      <c r="L276" t="s">
        <v>150</v>
      </c>
      <c r="M276" t="s">
        <v>3248</v>
      </c>
      <c r="N276" t="s">
        <v>3265</v>
      </c>
      <c r="O276" t="s">
        <v>87</v>
      </c>
      <c r="P276" t="s">
        <v>3247</v>
      </c>
      <c r="Q276" t="s">
        <v>44</v>
      </c>
      <c r="R276">
        <v>182000</v>
      </c>
      <c r="S276" t="s">
        <v>903</v>
      </c>
      <c r="T276" t="s">
        <v>38</v>
      </c>
      <c r="U276" t="s">
        <v>32</v>
      </c>
      <c r="V276" t="s">
        <v>147</v>
      </c>
      <c r="W276" t="s">
        <v>3250</v>
      </c>
      <c r="X276" t="s">
        <v>3248</v>
      </c>
      <c r="Y276" t="s">
        <v>38</v>
      </c>
      <c r="Z276" t="s">
        <v>182</v>
      </c>
      <c r="AA276" t="s">
        <v>40</v>
      </c>
      <c r="AB276" t="s">
        <v>3260</v>
      </c>
      <c r="AC276">
        <v>32</v>
      </c>
      <c r="AD276" t="s">
        <v>71</v>
      </c>
      <c r="AE276" t="s">
        <v>130</v>
      </c>
      <c r="AF276" t="s">
        <v>109</v>
      </c>
      <c r="AG276" s="1">
        <v>43431</v>
      </c>
    </row>
    <row r="277" spans="1:33" x14ac:dyDescent="0.3">
      <c r="A277">
        <v>55</v>
      </c>
      <c r="B277" t="s">
        <v>32</v>
      </c>
      <c r="C277" t="s">
        <v>61</v>
      </c>
      <c r="D277" t="s">
        <v>586</v>
      </c>
      <c r="E277" t="s">
        <v>35</v>
      </c>
      <c r="F277">
        <v>2</v>
      </c>
      <c r="G277" t="s">
        <v>3246</v>
      </c>
      <c r="H277" t="s">
        <v>53</v>
      </c>
      <c r="I277" t="s">
        <v>904</v>
      </c>
      <c r="J277" t="s">
        <v>3248</v>
      </c>
      <c r="K277" t="s">
        <v>41</v>
      </c>
      <c r="L277" t="s">
        <v>240</v>
      </c>
      <c r="M277" t="s">
        <v>3247</v>
      </c>
      <c r="N277" t="s">
        <v>3265</v>
      </c>
      <c r="O277" t="s">
        <v>151</v>
      </c>
      <c r="P277" t="s">
        <v>3253</v>
      </c>
      <c r="Q277" t="s">
        <v>44</v>
      </c>
      <c r="R277">
        <v>190380</v>
      </c>
      <c r="S277" t="s">
        <v>905</v>
      </c>
      <c r="T277" t="s">
        <v>115</v>
      </c>
      <c r="U277" t="s">
        <v>32</v>
      </c>
      <c r="V277" t="s">
        <v>47</v>
      </c>
      <c r="W277" t="s">
        <v>3250</v>
      </c>
      <c r="X277" t="s">
        <v>3247</v>
      </c>
      <c r="Y277" t="s">
        <v>36</v>
      </c>
      <c r="Z277" t="s">
        <v>103</v>
      </c>
      <c r="AA277" t="s">
        <v>40</v>
      </c>
      <c r="AB277" t="s">
        <v>3260</v>
      </c>
      <c r="AC277">
        <v>1</v>
      </c>
      <c r="AD277" t="s">
        <v>60</v>
      </c>
      <c r="AE277" t="s">
        <v>60</v>
      </c>
      <c r="AF277" t="s">
        <v>60</v>
      </c>
      <c r="AG277" s="1">
        <v>43532</v>
      </c>
    </row>
    <row r="278" spans="1:33" x14ac:dyDescent="0.3">
      <c r="A278">
        <v>41</v>
      </c>
      <c r="B278" t="s">
        <v>32</v>
      </c>
      <c r="C278" t="s">
        <v>51</v>
      </c>
      <c r="D278" t="s">
        <v>906</v>
      </c>
      <c r="E278" t="s">
        <v>35</v>
      </c>
      <c r="F278">
        <v>9</v>
      </c>
      <c r="G278" t="s">
        <v>3246</v>
      </c>
      <c r="H278" t="s">
        <v>53</v>
      </c>
      <c r="I278" t="s">
        <v>120</v>
      </c>
      <c r="J278" t="s">
        <v>3253</v>
      </c>
      <c r="K278" t="s">
        <v>41</v>
      </c>
      <c r="L278" t="s">
        <v>192</v>
      </c>
      <c r="M278" t="s">
        <v>3248</v>
      </c>
      <c r="N278" t="s">
        <v>3265</v>
      </c>
      <c r="O278" t="s">
        <v>151</v>
      </c>
      <c r="P278" t="s">
        <v>3248</v>
      </c>
      <c r="Q278" t="s">
        <v>69</v>
      </c>
      <c r="R278">
        <v>194190</v>
      </c>
      <c r="S278" t="s">
        <v>907</v>
      </c>
      <c r="T278" t="s">
        <v>40</v>
      </c>
      <c r="U278" t="s">
        <v>32</v>
      </c>
      <c r="V278" t="s">
        <v>49</v>
      </c>
      <c r="W278" t="s">
        <v>3250</v>
      </c>
      <c r="X278" t="s">
        <v>3247</v>
      </c>
      <c r="Y278" t="s">
        <v>38</v>
      </c>
      <c r="Z278" t="s">
        <v>106</v>
      </c>
      <c r="AA278" t="s">
        <v>40</v>
      </c>
      <c r="AB278" t="s">
        <v>3251</v>
      </c>
      <c r="AC278">
        <v>18</v>
      </c>
      <c r="AD278" t="s">
        <v>153</v>
      </c>
      <c r="AE278" t="s">
        <v>60</v>
      </c>
      <c r="AF278" t="s">
        <v>147</v>
      </c>
      <c r="AG278" s="1">
        <v>42021</v>
      </c>
    </row>
    <row r="279" spans="1:33" x14ac:dyDescent="0.3">
      <c r="A279">
        <v>32</v>
      </c>
      <c r="B279" t="s">
        <v>32</v>
      </c>
      <c r="C279" t="s">
        <v>61</v>
      </c>
      <c r="D279" t="s">
        <v>908</v>
      </c>
      <c r="E279" t="s">
        <v>35</v>
      </c>
      <c r="F279">
        <v>2</v>
      </c>
      <c r="G279" t="s">
        <v>3257</v>
      </c>
      <c r="H279" t="s">
        <v>121</v>
      </c>
      <c r="I279" t="s">
        <v>909</v>
      </c>
      <c r="J279" t="s">
        <v>3259</v>
      </c>
      <c r="K279" t="s">
        <v>41</v>
      </c>
      <c r="L279" t="s">
        <v>168</v>
      </c>
      <c r="M279" t="s">
        <v>3247</v>
      </c>
      <c r="N279" t="s">
        <v>3249</v>
      </c>
      <c r="O279" t="s">
        <v>43</v>
      </c>
      <c r="P279" t="s">
        <v>3253</v>
      </c>
      <c r="Q279" t="s">
        <v>57</v>
      </c>
      <c r="R279">
        <v>21760</v>
      </c>
      <c r="S279" t="s">
        <v>910</v>
      </c>
      <c r="T279" t="s">
        <v>46</v>
      </c>
      <c r="U279" t="s">
        <v>32</v>
      </c>
      <c r="V279" t="s">
        <v>66</v>
      </c>
      <c r="W279" t="s">
        <v>3250</v>
      </c>
      <c r="X279" t="s">
        <v>3259</v>
      </c>
      <c r="Y279" t="s">
        <v>60</v>
      </c>
      <c r="Z279" t="s">
        <v>104</v>
      </c>
      <c r="AA279" t="s">
        <v>71</v>
      </c>
      <c r="AB279" t="s">
        <v>3260</v>
      </c>
      <c r="AC279">
        <v>6</v>
      </c>
      <c r="AD279" t="s">
        <v>40</v>
      </c>
      <c r="AE279" t="s">
        <v>60</v>
      </c>
      <c r="AF279" t="s">
        <v>46</v>
      </c>
      <c r="AG279" s="1">
        <v>44425</v>
      </c>
    </row>
    <row r="280" spans="1:33" x14ac:dyDescent="0.3">
      <c r="A280">
        <v>35</v>
      </c>
      <c r="B280" t="s">
        <v>32</v>
      </c>
      <c r="C280" t="s">
        <v>61</v>
      </c>
      <c r="D280" t="s">
        <v>656</v>
      </c>
      <c r="E280" t="s">
        <v>35</v>
      </c>
      <c r="F280">
        <v>23</v>
      </c>
      <c r="G280" t="s">
        <v>3258</v>
      </c>
      <c r="H280" t="s">
        <v>37</v>
      </c>
      <c r="I280" t="s">
        <v>296</v>
      </c>
      <c r="J280" t="s">
        <v>3248</v>
      </c>
      <c r="K280" t="s">
        <v>55</v>
      </c>
      <c r="L280" t="s">
        <v>379</v>
      </c>
      <c r="M280" t="s">
        <v>3248</v>
      </c>
      <c r="N280" t="s">
        <v>3254</v>
      </c>
      <c r="O280" t="s">
        <v>43</v>
      </c>
      <c r="P280" t="s">
        <v>3253</v>
      </c>
      <c r="Q280" t="s">
        <v>44</v>
      </c>
      <c r="R280">
        <v>40140</v>
      </c>
      <c r="S280" t="s">
        <v>911</v>
      </c>
      <c r="T280" t="s">
        <v>36</v>
      </c>
      <c r="U280" t="s">
        <v>50</v>
      </c>
      <c r="V280" t="s">
        <v>102</v>
      </c>
      <c r="W280" t="s">
        <v>3250</v>
      </c>
      <c r="X280" t="s">
        <v>3248</v>
      </c>
      <c r="Y280" t="s">
        <v>38</v>
      </c>
      <c r="Z280" t="s">
        <v>46</v>
      </c>
      <c r="AA280" t="s">
        <v>36</v>
      </c>
      <c r="AB280" t="s">
        <v>3260</v>
      </c>
      <c r="AC280">
        <v>2</v>
      </c>
      <c r="AD280" t="s">
        <v>40</v>
      </c>
      <c r="AE280" t="s">
        <v>40</v>
      </c>
      <c r="AF280" t="s">
        <v>40</v>
      </c>
      <c r="AG280" s="1">
        <v>42449</v>
      </c>
    </row>
    <row r="281" spans="1:33" x14ac:dyDescent="0.3">
      <c r="A281">
        <v>45</v>
      </c>
      <c r="B281" t="s">
        <v>32</v>
      </c>
      <c r="C281" t="s">
        <v>51</v>
      </c>
      <c r="D281" t="s">
        <v>472</v>
      </c>
      <c r="E281" t="s">
        <v>35</v>
      </c>
      <c r="F281">
        <v>7</v>
      </c>
      <c r="G281" t="s">
        <v>3258</v>
      </c>
      <c r="H281" t="s">
        <v>53</v>
      </c>
      <c r="I281" t="s">
        <v>912</v>
      </c>
      <c r="J281" t="s">
        <v>3253</v>
      </c>
      <c r="K281" t="s">
        <v>41</v>
      </c>
      <c r="L281" t="s">
        <v>546</v>
      </c>
      <c r="M281" t="s">
        <v>3259</v>
      </c>
      <c r="N281" t="s">
        <v>3249</v>
      </c>
      <c r="O281" t="s">
        <v>128</v>
      </c>
      <c r="P281" t="s">
        <v>3248</v>
      </c>
      <c r="Q281" t="s">
        <v>44</v>
      </c>
      <c r="R281">
        <v>64340</v>
      </c>
      <c r="S281" t="s">
        <v>913</v>
      </c>
      <c r="T281" t="s">
        <v>46</v>
      </c>
      <c r="U281" t="s">
        <v>32</v>
      </c>
      <c r="V281" t="s">
        <v>49</v>
      </c>
      <c r="W281" t="s">
        <v>3250</v>
      </c>
      <c r="X281" t="s">
        <v>3259</v>
      </c>
      <c r="Y281" t="s">
        <v>38</v>
      </c>
      <c r="Z281" t="s">
        <v>104</v>
      </c>
      <c r="AA281" t="s">
        <v>38</v>
      </c>
      <c r="AB281" t="s">
        <v>3260</v>
      </c>
      <c r="AC281">
        <v>3</v>
      </c>
      <c r="AD281" t="s">
        <v>40</v>
      </c>
      <c r="AE281" t="s">
        <v>60</v>
      </c>
      <c r="AF281" t="s">
        <v>40</v>
      </c>
      <c r="AG281" s="1">
        <v>42430</v>
      </c>
    </row>
    <row r="282" spans="1:33" x14ac:dyDescent="0.3">
      <c r="A282">
        <v>44</v>
      </c>
      <c r="B282" t="s">
        <v>32</v>
      </c>
      <c r="C282" t="s">
        <v>61</v>
      </c>
      <c r="D282" t="s">
        <v>914</v>
      </c>
      <c r="E282" t="s">
        <v>35</v>
      </c>
      <c r="F282">
        <v>7</v>
      </c>
      <c r="G282" t="s">
        <v>3258</v>
      </c>
      <c r="H282" t="s">
        <v>37</v>
      </c>
      <c r="I282" t="s">
        <v>413</v>
      </c>
      <c r="J282" t="s">
        <v>3253</v>
      </c>
      <c r="K282" t="s">
        <v>55</v>
      </c>
      <c r="L282" t="s">
        <v>254</v>
      </c>
      <c r="M282" t="s">
        <v>3247</v>
      </c>
      <c r="N282" t="s">
        <v>3263</v>
      </c>
      <c r="O282" t="s">
        <v>100</v>
      </c>
      <c r="P282" t="s">
        <v>3259</v>
      </c>
      <c r="Q282" t="s">
        <v>44</v>
      </c>
      <c r="R282">
        <v>102480</v>
      </c>
      <c r="S282" t="s">
        <v>915</v>
      </c>
      <c r="T282" t="s">
        <v>36</v>
      </c>
      <c r="U282" t="s">
        <v>32</v>
      </c>
      <c r="V282" t="s">
        <v>76</v>
      </c>
      <c r="W282" t="s">
        <v>3250</v>
      </c>
      <c r="X282" t="s">
        <v>3259</v>
      </c>
      <c r="Y282" t="s">
        <v>38</v>
      </c>
      <c r="Z282" t="s">
        <v>142</v>
      </c>
      <c r="AA282" t="s">
        <v>46</v>
      </c>
      <c r="AB282" t="s">
        <v>3260</v>
      </c>
      <c r="AC282">
        <v>22</v>
      </c>
      <c r="AD282" t="s">
        <v>90</v>
      </c>
      <c r="AE282" t="s">
        <v>71</v>
      </c>
      <c r="AF282" t="s">
        <v>49</v>
      </c>
      <c r="AG282" s="1">
        <v>43488</v>
      </c>
    </row>
    <row r="283" spans="1:33" x14ac:dyDescent="0.3">
      <c r="A283">
        <v>50</v>
      </c>
      <c r="B283" t="s">
        <v>50</v>
      </c>
      <c r="C283" t="s">
        <v>61</v>
      </c>
      <c r="D283" t="s">
        <v>819</v>
      </c>
      <c r="E283" t="s">
        <v>78</v>
      </c>
      <c r="F283">
        <v>28</v>
      </c>
      <c r="G283" t="s">
        <v>3246</v>
      </c>
      <c r="H283" t="s">
        <v>84</v>
      </c>
      <c r="I283" t="s">
        <v>916</v>
      </c>
      <c r="J283" t="s">
        <v>3259</v>
      </c>
      <c r="K283" t="s">
        <v>41</v>
      </c>
      <c r="L283" t="s">
        <v>470</v>
      </c>
      <c r="M283" t="s">
        <v>3247</v>
      </c>
      <c r="N283" t="s">
        <v>3263</v>
      </c>
      <c r="O283" t="s">
        <v>157</v>
      </c>
      <c r="P283" t="s">
        <v>3253</v>
      </c>
      <c r="Q283" t="s">
        <v>69</v>
      </c>
      <c r="R283">
        <v>108540</v>
      </c>
      <c r="S283" t="s">
        <v>917</v>
      </c>
      <c r="T283" t="s">
        <v>46</v>
      </c>
      <c r="U283" t="s">
        <v>50</v>
      </c>
      <c r="V283" t="s">
        <v>66</v>
      </c>
      <c r="W283" t="s">
        <v>3250</v>
      </c>
      <c r="X283" t="s">
        <v>3247</v>
      </c>
      <c r="Y283" t="s">
        <v>38</v>
      </c>
      <c r="Z283" t="s">
        <v>59</v>
      </c>
      <c r="AA283" t="s">
        <v>36</v>
      </c>
      <c r="AB283" t="s">
        <v>3260</v>
      </c>
      <c r="AC283">
        <v>3</v>
      </c>
      <c r="AD283" t="s">
        <v>40</v>
      </c>
      <c r="AE283" t="s">
        <v>40</v>
      </c>
      <c r="AF283" t="s">
        <v>60</v>
      </c>
      <c r="AG283" s="1">
        <v>43906</v>
      </c>
    </row>
    <row r="284" spans="1:33" x14ac:dyDescent="0.3">
      <c r="A284">
        <v>38</v>
      </c>
      <c r="B284" t="s">
        <v>32</v>
      </c>
      <c r="C284" t="s">
        <v>61</v>
      </c>
      <c r="D284" t="s">
        <v>918</v>
      </c>
      <c r="E284" t="s">
        <v>35</v>
      </c>
      <c r="F284">
        <v>2</v>
      </c>
      <c r="G284" t="s">
        <v>3246</v>
      </c>
      <c r="H284" t="s">
        <v>53</v>
      </c>
      <c r="I284" t="s">
        <v>142</v>
      </c>
      <c r="J284" t="s">
        <v>3259</v>
      </c>
      <c r="K284" t="s">
        <v>41</v>
      </c>
      <c r="L284" t="s">
        <v>56</v>
      </c>
      <c r="M284" t="s">
        <v>3248</v>
      </c>
      <c r="N284" t="s">
        <v>3254</v>
      </c>
      <c r="O284" t="s">
        <v>107</v>
      </c>
      <c r="P284" t="s">
        <v>3259</v>
      </c>
      <c r="Q284" t="s">
        <v>57</v>
      </c>
      <c r="R284">
        <v>39440</v>
      </c>
      <c r="S284" t="s">
        <v>919</v>
      </c>
      <c r="T284" t="s">
        <v>71</v>
      </c>
      <c r="U284" t="s">
        <v>50</v>
      </c>
      <c r="V284" t="s">
        <v>147</v>
      </c>
      <c r="W284" t="s">
        <v>3250</v>
      </c>
      <c r="X284" t="s">
        <v>3248</v>
      </c>
      <c r="Y284" t="s">
        <v>60</v>
      </c>
      <c r="Z284" t="s">
        <v>90</v>
      </c>
      <c r="AA284" t="s">
        <v>36</v>
      </c>
      <c r="AB284" t="s">
        <v>3260</v>
      </c>
      <c r="AC284">
        <v>3</v>
      </c>
      <c r="AD284" t="s">
        <v>40</v>
      </c>
      <c r="AE284" t="s">
        <v>38</v>
      </c>
      <c r="AF284" t="s">
        <v>40</v>
      </c>
      <c r="AG284" s="1">
        <v>43450</v>
      </c>
    </row>
    <row r="285" spans="1:33" x14ac:dyDescent="0.3">
      <c r="A285">
        <v>28</v>
      </c>
      <c r="B285" t="s">
        <v>32</v>
      </c>
      <c r="C285" t="s">
        <v>61</v>
      </c>
      <c r="D285" t="s">
        <v>920</v>
      </c>
      <c r="E285" t="s">
        <v>35</v>
      </c>
      <c r="F285">
        <v>1</v>
      </c>
      <c r="G285" t="s">
        <v>3246</v>
      </c>
      <c r="H285" t="s">
        <v>53</v>
      </c>
      <c r="I285" t="s">
        <v>921</v>
      </c>
      <c r="J285" t="s">
        <v>3253</v>
      </c>
      <c r="K285" t="s">
        <v>41</v>
      </c>
      <c r="L285" t="s">
        <v>528</v>
      </c>
      <c r="M285" t="s">
        <v>3247</v>
      </c>
      <c r="N285" t="s">
        <v>3254</v>
      </c>
      <c r="O285" t="s">
        <v>107</v>
      </c>
      <c r="P285" t="s">
        <v>3248</v>
      </c>
      <c r="Q285" t="s">
        <v>69</v>
      </c>
      <c r="R285">
        <v>15630</v>
      </c>
      <c r="S285" t="s">
        <v>922</v>
      </c>
      <c r="T285" t="s">
        <v>38</v>
      </c>
      <c r="U285" t="s">
        <v>32</v>
      </c>
      <c r="V285" t="s">
        <v>76</v>
      </c>
      <c r="W285" t="s">
        <v>3250</v>
      </c>
      <c r="X285" t="s">
        <v>3259</v>
      </c>
      <c r="Y285" t="s">
        <v>38</v>
      </c>
      <c r="Z285" t="s">
        <v>38</v>
      </c>
      <c r="AA285" t="s">
        <v>40</v>
      </c>
      <c r="AB285" t="s">
        <v>3256</v>
      </c>
      <c r="AC285">
        <v>1</v>
      </c>
      <c r="AD285" t="s">
        <v>60</v>
      </c>
      <c r="AE285" t="s">
        <v>60</v>
      </c>
      <c r="AF285" t="s">
        <v>60</v>
      </c>
      <c r="AG285" s="1">
        <v>42905</v>
      </c>
    </row>
    <row r="286" spans="1:33" x14ac:dyDescent="0.3">
      <c r="A286">
        <v>20</v>
      </c>
      <c r="B286" t="s">
        <v>32</v>
      </c>
      <c r="C286" t="s">
        <v>61</v>
      </c>
      <c r="D286" t="s">
        <v>923</v>
      </c>
      <c r="E286" t="s">
        <v>35</v>
      </c>
      <c r="F286">
        <v>3</v>
      </c>
      <c r="G286" t="s">
        <v>3246</v>
      </c>
      <c r="H286" t="s">
        <v>53</v>
      </c>
      <c r="I286" t="s">
        <v>924</v>
      </c>
      <c r="J286" t="s">
        <v>3253</v>
      </c>
      <c r="K286" t="s">
        <v>41</v>
      </c>
      <c r="L286" t="s">
        <v>749</v>
      </c>
      <c r="M286" t="s">
        <v>3247</v>
      </c>
      <c r="N286" t="s">
        <v>3254</v>
      </c>
      <c r="O286" t="s">
        <v>43</v>
      </c>
      <c r="P286" t="s">
        <v>3248</v>
      </c>
      <c r="Q286" t="s">
        <v>57</v>
      </c>
      <c r="R286">
        <v>30330</v>
      </c>
      <c r="S286" t="s">
        <v>925</v>
      </c>
      <c r="T286" t="s">
        <v>38</v>
      </c>
      <c r="U286" t="s">
        <v>32</v>
      </c>
      <c r="V286" t="s">
        <v>47</v>
      </c>
      <c r="W286" t="s">
        <v>3250</v>
      </c>
      <c r="X286" t="s">
        <v>3253</v>
      </c>
      <c r="Y286" t="s">
        <v>60</v>
      </c>
      <c r="Z286" t="s">
        <v>40</v>
      </c>
      <c r="AA286" t="s">
        <v>40</v>
      </c>
      <c r="AB286" t="s">
        <v>3261</v>
      </c>
      <c r="AC286">
        <v>2</v>
      </c>
      <c r="AD286" t="s">
        <v>40</v>
      </c>
      <c r="AE286" t="s">
        <v>38</v>
      </c>
      <c r="AF286" t="s">
        <v>40</v>
      </c>
      <c r="AG286" s="1">
        <v>44693</v>
      </c>
    </row>
    <row r="287" spans="1:33" x14ac:dyDescent="0.3">
      <c r="A287">
        <v>29</v>
      </c>
      <c r="B287" t="s">
        <v>32</v>
      </c>
      <c r="C287" t="s">
        <v>61</v>
      </c>
      <c r="D287" t="s">
        <v>926</v>
      </c>
      <c r="E287" t="s">
        <v>35</v>
      </c>
      <c r="F287">
        <v>13</v>
      </c>
      <c r="G287" t="s">
        <v>3252</v>
      </c>
      <c r="H287" t="s">
        <v>175</v>
      </c>
      <c r="I287" t="s">
        <v>927</v>
      </c>
      <c r="J287" t="s">
        <v>3259</v>
      </c>
      <c r="K287" t="s">
        <v>41</v>
      </c>
      <c r="L287" t="s">
        <v>382</v>
      </c>
      <c r="M287" t="s">
        <v>3247</v>
      </c>
      <c r="N287" t="s">
        <v>3249</v>
      </c>
      <c r="O287" t="s">
        <v>43</v>
      </c>
      <c r="P287" t="s">
        <v>3247</v>
      </c>
      <c r="Q287" t="s">
        <v>44</v>
      </c>
      <c r="R287">
        <v>40250</v>
      </c>
      <c r="S287" t="s">
        <v>928</v>
      </c>
      <c r="T287" t="s">
        <v>46</v>
      </c>
      <c r="U287" t="s">
        <v>50</v>
      </c>
      <c r="V287" t="s">
        <v>66</v>
      </c>
      <c r="W287" t="s">
        <v>3250</v>
      </c>
      <c r="X287" t="s">
        <v>3253</v>
      </c>
      <c r="Y287" t="s">
        <v>38</v>
      </c>
      <c r="Z287" t="s">
        <v>130</v>
      </c>
      <c r="AA287" t="s">
        <v>40</v>
      </c>
      <c r="AB287" t="s">
        <v>3260</v>
      </c>
      <c r="AC287">
        <v>4</v>
      </c>
      <c r="AD287" t="s">
        <v>36</v>
      </c>
      <c r="AE287" t="s">
        <v>60</v>
      </c>
      <c r="AF287" t="s">
        <v>36</v>
      </c>
      <c r="AG287" s="1">
        <v>42791</v>
      </c>
    </row>
    <row r="288" spans="1:33" x14ac:dyDescent="0.3">
      <c r="A288">
        <v>24</v>
      </c>
      <c r="B288" t="s">
        <v>32</v>
      </c>
      <c r="C288" t="s">
        <v>61</v>
      </c>
      <c r="D288" t="s">
        <v>929</v>
      </c>
      <c r="E288" t="s">
        <v>35</v>
      </c>
      <c r="F288">
        <v>1</v>
      </c>
      <c r="G288" t="s">
        <v>3252</v>
      </c>
      <c r="H288" t="s">
        <v>53</v>
      </c>
      <c r="I288" t="s">
        <v>930</v>
      </c>
      <c r="J288" t="s">
        <v>3247</v>
      </c>
      <c r="K288" t="s">
        <v>41</v>
      </c>
      <c r="L288" t="s">
        <v>56</v>
      </c>
      <c r="M288" t="s">
        <v>3247</v>
      </c>
      <c r="N288" t="s">
        <v>3249</v>
      </c>
      <c r="O288" t="s">
        <v>100</v>
      </c>
      <c r="P288" t="s">
        <v>3248</v>
      </c>
      <c r="Q288" t="s">
        <v>57</v>
      </c>
      <c r="R288">
        <v>46170</v>
      </c>
      <c r="S288" t="s">
        <v>931</v>
      </c>
      <c r="T288" t="s">
        <v>38</v>
      </c>
      <c r="U288" t="s">
        <v>32</v>
      </c>
      <c r="V288" t="s">
        <v>47</v>
      </c>
      <c r="W288" t="s">
        <v>3250</v>
      </c>
      <c r="X288" t="s">
        <v>3247</v>
      </c>
      <c r="Y288" t="s">
        <v>60</v>
      </c>
      <c r="Z288" t="s">
        <v>46</v>
      </c>
      <c r="AA288" t="s">
        <v>40</v>
      </c>
      <c r="AB288" t="s">
        <v>3261</v>
      </c>
      <c r="AC288">
        <v>4</v>
      </c>
      <c r="AD288" t="s">
        <v>36</v>
      </c>
      <c r="AE288" t="s">
        <v>38</v>
      </c>
      <c r="AF288" t="s">
        <v>40</v>
      </c>
      <c r="AG288" s="1">
        <v>42158</v>
      </c>
    </row>
    <row r="289" spans="1:33" x14ac:dyDescent="0.3">
      <c r="A289">
        <v>25</v>
      </c>
      <c r="B289" t="s">
        <v>32</v>
      </c>
      <c r="C289" t="s">
        <v>61</v>
      </c>
      <c r="D289" t="s">
        <v>469</v>
      </c>
      <c r="E289" t="s">
        <v>78</v>
      </c>
      <c r="F289">
        <v>13</v>
      </c>
      <c r="G289" t="s">
        <v>3257</v>
      </c>
      <c r="H289" t="s">
        <v>37</v>
      </c>
      <c r="I289" t="s">
        <v>932</v>
      </c>
      <c r="J289" t="s">
        <v>3247</v>
      </c>
      <c r="K289" t="s">
        <v>41</v>
      </c>
      <c r="L289" t="s">
        <v>277</v>
      </c>
      <c r="M289" t="s">
        <v>3248</v>
      </c>
      <c r="N289" t="s">
        <v>3254</v>
      </c>
      <c r="O289" t="s">
        <v>81</v>
      </c>
      <c r="P289" t="s">
        <v>3248</v>
      </c>
      <c r="Q289" t="s">
        <v>44</v>
      </c>
      <c r="R289">
        <v>20960</v>
      </c>
      <c r="S289" t="s">
        <v>933</v>
      </c>
      <c r="T289" t="s">
        <v>38</v>
      </c>
      <c r="U289" t="s">
        <v>32</v>
      </c>
      <c r="V289" t="s">
        <v>147</v>
      </c>
      <c r="W289" t="s">
        <v>3250</v>
      </c>
      <c r="X289" t="s">
        <v>3248</v>
      </c>
      <c r="Y289" t="s">
        <v>60</v>
      </c>
      <c r="Z289" t="s">
        <v>109</v>
      </c>
      <c r="AA289" t="s">
        <v>38</v>
      </c>
      <c r="AB289" t="s">
        <v>3260</v>
      </c>
      <c r="AC289">
        <v>7</v>
      </c>
      <c r="AD289" t="s">
        <v>46</v>
      </c>
      <c r="AE289" t="s">
        <v>60</v>
      </c>
      <c r="AF289" t="s">
        <v>90</v>
      </c>
      <c r="AG289" s="1">
        <v>43318</v>
      </c>
    </row>
    <row r="290" spans="1:33" x14ac:dyDescent="0.3">
      <c r="A290">
        <v>30</v>
      </c>
      <c r="B290" t="s">
        <v>32</v>
      </c>
      <c r="C290" t="s">
        <v>33</v>
      </c>
      <c r="D290" t="s">
        <v>934</v>
      </c>
      <c r="E290" t="s">
        <v>35</v>
      </c>
      <c r="F290">
        <v>1</v>
      </c>
      <c r="G290" t="s">
        <v>3257</v>
      </c>
      <c r="H290" t="s">
        <v>53</v>
      </c>
      <c r="I290" t="s">
        <v>935</v>
      </c>
      <c r="J290" t="s">
        <v>3248</v>
      </c>
      <c r="K290" t="s">
        <v>41</v>
      </c>
      <c r="L290" t="s">
        <v>214</v>
      </c>
      <c r="M290" t="s">
        <v>3247</v>
      </c>
      <c r="N290" t="s">
        <v>3263</v>
      </c>
      <c r="O290" t="s">
        <v>128</v>
      </c>
      <c r="P290" t="s">
        <v>3248</v>
      </c>
      <c r="Q290" t="s">
        <v>57</v>
      </c>
      <c r="R290">
        <v>84740</v>
      </c>
      <c r="S290" t="s">
        <v>936</v>
      </c>
      <c r="T290" t="s">
        <v>38</v>
      </c>
      <c r="U290" t="s">
        <v>32</v>
      </c>
      <c r="V290" t="s">
        <v>95</v>
      </c>
      <c r="W290" t="s">
        <v>3255</v>
      </c>
      <c r="X290" t="s">
        <v>3248</v>
      </c>
      <c r="Y290" t="s">
        <v>60</v>
      </c>
      <c r="Z290" t="s">
        <v>47</v>
      </c>
      <c r="AA290" t="s">
        <v>40</v>
      </c>
      <c r="AB290" t="s">
        <v>3260</v>
      </c>
      <c r="AC290">
        <v>11</v>
      </c>
      <c r="AD290" t="s">
        <v>115</v>
      </c>
      <c r="AE290" t="s">
        <v>71</v>
      </c>
      <c r="AF290" t="s">
        <v>115</v>
      </c>
      <c r="AG290" s="1">
        <v>43636</v>
      </c>
    </row>
    <row r="291" spans="1:33" x14ac:dyDescent="0.3">
      <c r="A291">
        <v>50</v>
      </c>
      <c r="B291" t="s">
        <v>32</v>
      </c>
      <c r="C291" t="s">
        <v>61</v>
      </c>
      <c r="D291" t="s">
        <v>937</v>
      </c>
      <c r="E291" t="s">
        <v>78</v>
      </c>
      <c r="F291">
        <v>8</v>
      </c>
      <c r="G291" t="s">
        <v>3258</v>
      </c>
      <c r="H291" t="s">
        <v>84</v>
      </c>
      <c r="I291" t="s">
        <v>938</v>
      </c>
      <c r="J291" t="s">
        <v>3259</v>
      </c>
      <c r="K291" t="s">
        <v>41</v>
      </c>
      <c r="L291" t="s">
        <v>246</v>
      </c>
      <c r="M291" t="s">
        <v>3248</v>
      </c>
      <c r="N291" t="s">
        <v>3254</v>
      </c>
      <c r="O291" t="s">
        <v>81</v>
      </c>
      <c r="P291" t="s">
        <v>3247</v>
      </c>
      <c r="Q291" t="s">
        <v>44</v>
      </c>
      <c r="R291">
        <v>25720</v>
      </c>
      <c r="S291" t="s">
        <v>939</v>
      </c>
      <c r="T291" t="s">
        <v>109</v>
      </c>
      <c r="U291" t="s">
        <v>32</v>
      </c>
      <c r="V291" t="s">
        <v>102</v>
      </c>
      <c r="W291" t="s">
        <v>3250</v>
      </c>
      <c r="X291" t="s">
        <v>3259</v>
      </c>
      <c r="Y291" t="s">
        <v>38</v>
      </c>
      <c r="Z291" t="s">
        <v>46</v>
      </c>
      <c r="AA291" t="s">
        <v>40</v>
      </c>
      <c r="AB291" t="s">
        <v>3260</v>
      </c>
      <c r="AC291">
        <v>2</v>
      </c>
      <c r="AD291" t="s">
        <v>40</v>
      </c>
      <c r="AE291" t="s">
        <v>40</v>
      </c>
      <c r="AF291" t="s">
        <v>40</v>
      </c>
      <c r="AG291" s="1">
        <v>44384</v>
      </c>
    </row>
    <row r="292" spans="1:33" x14ac:dyDescent="0.3">
      <c r="A292">
        <v>48</v>
      </c>
      <c r="B292" t="s">
        <v>32</v>
      </c>
      <c r="C292" t="s">
        <v>61</v>
      </c>
      <c r="D292" t="s">
        <v>451</v>
      </c>
      <c r="E292" t="s">
        <v>78</v>
      </c>
      <c r="F292">
        <v>29</v>
      </c>
      <c r="G292" t="s">
        <v>3257</v>
      </c>
      <c r="H292" t="s">
        <v>37</v>
      </c>
      <c r="I292" t="s">
        <v>940</v>
      </c>
      <c r="J292" t="s">
        <v>3253</v>
      </c>
      <c r="K292" t="s">
        <v>55</v>
      </c>
      <c r="L292" t="s">
        <v>283</v>
      </c>
      <c r="M292" t="s">
        <v>3248</v>
      </c>
      <c r="N292" t="s">
        <v>3263</v>
      </c>
      <c r="O292" t="s">
        <v>87</v>
      </c>
      <c r="P292" t="s">
        <v>3248</v>
      </c>
      <c r="Q292" t="s">
        <v>44</v>
      </c>
      <c r="R292">
        <v>125040</v>
      </c>
      <c r="S292" t="s">
        <v>941</v>
      </c>
      <c r="T292" t="s">
        <v>36</v>
      </c>
      <c r="U292" t="s">
        <v>32</v>
      </c>
      <c r="V292" t="s">
        <v>106</v>
      </c>
      <c r="W292" t="s">
        <v>3255</v>
      </c>
      <c r="X292" t="s">
        <v>3247</v>
      </c>
      <c r="Y292" t="s">
        <v>38</v>
      </c>
      <c r="Z292" t="s">
        <v>102</v>
      </c>
      <c r="AA292" t="s">
        <v>36</v>
      </c>
      <c r="AB292" t="s">
        <v>3256</v>
      </c>
      <c r="AC292">
        <v>0</v>
      </c>
      <c r="AD292" t="s">
        <v>60</v>
      </c>
      <c r="AE292" t="s">
        <v>60</v>
      </c>
      <c r="AF292" t="s">
        <v>60</v>
      </c>
      <c r="AG292" s="1">
        <v>43647</v>
      </c>
    </row>
    <row r="293" spans="1:33" x14ac:dyDescent="0.3">
      <c r="A293">
        <v>21</v>
      </c>
      <c r="B293" t="s">
        <v>32</v>
      </c>
      <c r="C293" t="s">
        <v>33</v>
      </c>
      <c r="D293" t="s">
        <v>942</v>
      </c>
      <c r="E293" t="s">
        <v>78</v>
      </c>
      <c r="F293">
        <v>9</v>
      </c>
      <c r="G293" t="s">
        <v>3252</v>
      </c>
      <c r="H293" t="s">
        <v>37</v>
      </c>
      <c r="I293" t="s">
        <v>943</v>
      </c>
      <c r="J293" t="s">
        <v>3253</v>
      </c>
      <c r="K293" t="s">
        <v>41</v>
      </c>
      <c r="L293" t="s">
        <v>470</v>
      </c>
      <c r="M293" t="s">
        <v>3248</v>
      </c>
      <c r="N293" t="s">
        <v>3254</v>
      </c>
      <c r="O293" t="s">
        <v>81</v>
      </c>
      <c r="P293" t="s">
        <v>3259</v>
      </c>
      <c r="Q293" t="s">
        <v>57</v>
      </c>
      <c r="R293">
        <v>26100</v>
      </c>
      <c r="S293" t="s">
        <v>944</v>
      </c>
      <c r="T293" t="s">
        <v>38</v>
      </c>
      <c r="U293" t="s">
        <v>32</v>
      </c>
      <c r="V293" t="s">
        <v>142</v>
      </c>
      <c r="W293" t="s">
        <v>3255</v>
      </c>
      <c r="X293" t="s">
        <v>3248</v>
      </c>
      <c r="Y293" t="s">
        <v>60</v>
      </c>
      <c r="Z293" t="s">
        <v>36</v>
      </c>
      <c r="AA293" t="s">
        <v>36</v>
      </c>
      <c r="AB293" t="s">
        <v>3261</v>
      </c>
      <c r="AC293">
        <v>3</v>
      </c>
      <c r="AD293" t="s">
        <v>40</v>
      </c>
      <c r="AE293" t="s">
        <v>40</v>
      </c>
      <c r="AF293" t="s">
        <v>40</v>
      </c>
      <c r="AG293" s="1">
        <v>43845</v>
      </c>
    </row>
    <row r="294" spans="1:33" x14ac:dyDescent="0.3">
      <c r="A294">
        <v>46</v>
      </c>
      <c r="B294" t="s">
        <v>32</v>
      </c>
      <c r="C294" t="s">
        <v>61</v>
      </c>
      <c r="D294" t="s">
        <v>526</v>
      </c>
      <c r="E294" t="s">
        <v>35</v>
      </c>
      <c r="F294">
        <v>2</v>
      </c>
      <c r="G294" t="s">
        <v>3246</v>
      </c>
      <c r="H294" t="s">
        <v>53</v>
      </c>
      <c r="I294" t="s">
        <v>303</v>
      </c>
      <c r="J294" t="s">
        <v>3253</v>
      </c>
      <c r="K294" t="s">
        <v>41</v>
      </c>
      <c r="L294" t="s">
        <v>64</v>
      </c>
      <c r="M294" t="s">
        <v>3248</v>
      </c>
      <c r="N294" t="s">
        <v>3262</v>
      </c>
      <c r="O294" t="s">
        <v>151</v>
      </c>
      <c r="P294" t="s">
        <v>3248</v>
      </c>
      <c r="Q294" t="s">
        <v>44</v>
      </c>
      <c r="R294">
        <v>17861</v>
      </c>
      <c r="S294" t="s">
        <v>945</v>
      </c>
      <c r="T294" t="s">
        <v>90</v>
      </c>
      <c r="U294" t="s">
        <v>32</v>
      </c>
      <c r="V294" t="s">
        <v>66</v>
      </c>
      <c r="W294" t="s">
        <v>3250</v>
      </c>
      <c r="X294" t="s">
        <v>3248</v>
      </c>
      <c r="Y294" t="s">
        <v>60</v>
      </c>
      <c r="Z294" t="s">
        <v>504</v>
      </c>
      <c r="AA294" t="s">
        <v>40</v>
      </c>
      <c r="AB294" t="s">
        <v>3256</v>
      </c>
      <c r="AC294">
        <v>3</v>
      </c>
      <c r="AD294" t="s">
        <v>40</v>
      </c>
      <c r="AE294" t="s">
        <v>60</v>
      </c>
      <c r="AF294" t="s">
        <v>38</v>
      </c>
      <c r="AG294" s="1">
        <v>42093</v>
      </c>
    </row>
    <row r="295" spans="1:33" x14ac:dyDescent="0.3">
      <c r="A295">
        <v>28</v>
      </c>
      <c r="B295" t="s">
        <v>50</v>
      </c>
      <c r="C295" t="s">
        <v>61</v>
      </c>
      <c r="D295" t="s">
        <v>946</v>
      </c>
      <c r="E295" t="s">
        <v>35</v>
      </c>
      <c r="F295">
        <v>5</v>
      </c>
      <c r="G295" t="s">
        <v>3258</v>
      </c>
      <c r="H295" t="s">
        <v>121</v>
      </c>
      <c r="I295" t="s">
        <v>325</v>
      </c>
      <c r="J295" t="s">
        <v>3248</v>
      </c>
      <c r="K295" t="s">
        <v>41</v>
      </c>
      <c r="L295" t="s">
        <v>145</v>
      </c>
      <c r="M295" t="s">
        <v>3248</v>
      </c>
      <c r="N295" t="s">
        <v>3254</v>
      </c>
      <c r="O295" t="s">
        <v>43</v>
      </c>
      <c r="P295" t="s">
        <v>3248</v>
      </c>
      <c r="Q295" t="s">
        <v>57</v>
      </c>
      <c r="R295">
        <v>34410</v>
      </c>
      <c r="S295" t="s">
        <v>947</v>
      </c>
      <c r="T295" t="s">
        <v>38</v>
      </c>
      <c r="U295" t="s">
        <v>50</v>
      </c>
      <c r="V295" t="s">
        <v>66</v>
      </c>
      <c r="W295" t="s">
        <v>3250</v>
      </c>
      <c r="X295" t="s">
        <v>3248</v>
      </c>
      <c r="Y295" t="s">
        <v>60</v>
      </c>
      <c r="Z295" t="s">
        <v>40</v>
      </c>
      <c r="AA295" t="s">
        <v>36</v>
      </c>
      <c r="AB295" t="s">
        <v>3261</v>
      </c>
      <c r="AC295">
        <v>2</v>
      </c>
      <c r="AD295" t="s">
        <v>40</v>
      </c>
      <c r="AE295" t="s">
        <v>40</v>
      </c>
      <c r="AF295" t="s">
        <v>40</v>
      </c>
      <c r="AG295" s="1">
        <v>44391</v>
      </c>
    </row>
    <row r="296" spans="1:33" x14ac:dyDescent="0.3">
      <c r="A296">
        <v>34</v>
      </c>
      <c r="B296" t="s">
        <v>32</v>
      </c>
      <c r="C296" t="s">
        <v>51</v>
      </c>
      <c r="D296" t="s">
        <v>948</v>
      </c>
      <c r="E296" t="s">
        <v>35</v>
      </c>
      <c r="F296">
        <v>22</v>
      </c>
      <c r="G296" t="s">
        <v>3258</v>
      </c>
      <c r="H296" t="s">
        <v>175</v>
      </c>
      <c r="I296" t="s">
        <v>949</v>
      </c>
      <c r="J296" t="s">
        <v>3248</v>
      </c>
      <c r="K296" t="s">
        <v>41</v>
      </c>
      <c r="L296" t="s">
        <v>645</v>
      </c>
      <c r="M296" t="s">
        <v>3247</v>
      </c>
      <c r="N296" t="s">
        <v>3249</v>
      </c>
      <c r="O296" t="s">
        <v>107</v>
      </c>
      <c r="P296" t="s">
        <v>3259</v>
      </c>
      <c r="Q296" t="s">
        <v>44</v>
      </c>
      <c r="R296">
        <v>57470</v>
      </c>
      <c r="S296" t="s">
        <v>950</v>
      </c>
      <c r="T296" t="s">
        <v>38</v>
      </c>
      <c r="U296" t="s">
        <v>50</v>
      </c>
      <c r="V296" t="s">
        <v>102</v>
      </c>
      <c r="W296" t="s">
        <v>3250</v>
      </c>
      <c r="X296" t="s">
        <v>3247</v>
      </c>
      <c r="Y296" t="s">
        <v>60</v>
      </c>
      <c r="Z296" t="s">
        <v>153</v>
      </c>
      <c r="AA296" t="s">
        <v>36</v>
      </c>
      <c r="AB296" t="s">
        <v>3260</v>
      </c>
      <c r="AC296">
        <v>15</v>
      </c>
      <c r="AD296" t="s">
        <v>130</v>
      </c>
      <c r="AE296" t="s">
        <v>90</v>
      </c>
      <c r="AF296" t="s">
        <v>147</v>
      </c>
      <c r="AG296" s="1">
        <v>44226</v>
      </c>
    </row>
    <row r="297" spans="1:33" x14ac:dyDescent="0.3">
      <c r="A297">
        <v>27</v>
      </c>
      <c r="B297" t="s">
        <v>32</v>
      </c>
      <c r="C297" t="s">
        <v>33</v>
      </c>
      <c r="D297" t="s">
        <v>951</v>
      </c>
      <c r="E297" t="s">
        <v>35</v>
      </c>
      <c r="F297">
        <v>3</v>
      </c>
      <c r="G297" t="s">
        <v>3246</v>
      </c>
      <c r="H297" t="s">
        <v>37</v>
      </c>
      <c r="I297" t="s">
        <v>952</v>
      </c>
      <c r="J297" t="s">
        <v>3259</v>
      </c>
      <c r="K297" t="s">
        <v>41</v>
      </c>
      <c r="L297" t="s">
        <v>145</v>
      </c>
      <c r="M297" t="s">
        <v>3248</v>
      </c>
      <c r="N297" t="s">
        <v>3254</v>
      </c>
      <c r="O297" t="s">
        <v>107</v>
      </c>
      <c r="P297" t="s">
        <v>3259</v>
      </c>
      <c r="Q297" t="s">
        <v>44</v>
      </c>
      <c r="R297">
        <v>17060</v>
      </c>
      <c r="S297" t="s">
        <v>953</v>
      </c>
      <c r="T297" t="s">
        <v>38</v>
      </c>
      <c r="U297" t="s">
        <v>32</v>
      </c>
      <c r="V297" t="s">
        <v>147</v>
      </c>
      <c r="W297" t="s">
        <v>3250</v>
      </c>
      <c r="X297" t="s">
        <v>3248</v>
      </c>
      <c r="Y297" t="s">
        <v>36</v>
      </c>
      <c r="Z297" t="s">
        <v>60</v>
      </c>
      <c r="AA297" t="s">
        <v>90</v>
      </c>
      <c r="AB297" t="s">
        <v>3261</v>
      </c>
      <c r="AC297">
        <v>0</v>
      </c>
      <c r="AD297" t="s">
        <v>60</v>
      </c>
      <c r="AE297" t="s">
        <v>60</v>
      </c>
      <c r="AF297" t="s">
        <v>60</v>
      </c>
      <c r="AG297" s="1">
        <v>43187</v>
      </c>
    </row>
    <row r="298" spans="1:33" x14ac:dyDescent="0.3">
      <c r="A298">
        <v>49</v>
      </c>
      <c r="B298" t="s">
        <v>50</v>
      </c>
      <c r="C298" t="s">
        <v>51</v>
      </c>
      <c r="D298" t="s">
        <v>954</v>
      </c>
      <c r="E298" t="s">
        <v>35</v>
      </c>
      <c r="F298">
        <v>28</v>
      </c>
      <c r="G298" t="s">
        <v>3252</v>
      </c>
      <c r="H298" t="s">
        <v>53</v>
      </c>
      <c r="I298" t="s">
        <v>955</v>
      </c>
      <c r="J298" t="s">
        <v>3253</v>
      </c>
      <c r="K298" t="s">
        <v>41</v>
      </c>
      <c r="L298" t="s">
        <v>319</v>
      </c>
      <c r="M298" t="s">
        <v>3247</v>
      </c>
      <c r="N298" t="s">
        <v>3249</v>
      </c>
      <c r="O298" t="s">
        <v>43</v>
      </c>
      <c r="P298" t="s">
        <v>3253</v>
      </c>
      <c r="Q298" t="s">
        <v>57</v>
      </c>
      <c r="R298">
        <v>42840</v>
      </c>
      <c r="S298" t="s">
        <v>956</v>
      </c>
      <c r="T298" t="s">
        <v>36</v>
      </c>
      <c r="U298" t="s">
        <v>32</v>
      </c>
      <c r="V298" t="s">
        <v>59</v>
      </c>
      <c r="W298" t="s">
        <v>3255</v>
      </c>
      <c r="X298" t="s">
        <v>3253</v>
      </c>
      <c r="Y298" t="s">
        <v>60</v>
      </c>
      <c r="Z298" t="s">
        <v>59</v>
      </c>
      <c r="AA298" t="s">
        <v>40</v>
      </c>
      <c r="AB298" t="s">
        <v>3260</v>
      </c>
      <c r="AC298">
        <v>4</v>
      </c>
      <c r="AD298" t="s">
        <v>36</v>
      </c>
      <c r="AE298" t="s">
        <v>38</v>
      </c>
      <c r="AF298" t="s">
        <v>36</v>
      </c>
      <c r="AG298" s="1">
        <v>44594</v>
      </c>
    </row>
    <row r="299" spans="1:33" x14ac:dyDescent="0.3">
      <c r="A299">
        <v>31</v>
      </c>
      <c r="B299" t="s">
        <v>32</v>
      </c>
      <c r="C299" t="s">
        <v>61</v>
      </c>
      <c r="D299" t="s">
        <v>957</v>
      </c>
      <c r="E299" t="s">
        <v>35</v>
      </c>
      <c r="F299">
        <v>7</v>
      </c>
      <c r="G299" t="s">
        <v>3258</v>
      </c>
      <c r="H299" t="s">
        <v>53</v>
      </c>
      <c r="I299" t="s">
        <v>274</v>
      </c>
      <c r="J299" t="s">
        <v>3259</v>
      </c>
      <c r="K299" t="s">
        <v>41</v>
      </c>
      <c r="L299" t="s">
        <v>336</v>
      </c>
      <c r="M299" t="s">
        <v>3248</v>
      </c>
      <c r="N299" t="s">
        <v>3249</v>
      </c>
      <c r="O299" t="s">
        <v>43</v>
      </c>
      <c r="P299" t="s">
        <v>3259</v>
      </c>
      <c r="Q299" t="s">
        <v>69</v>
      </c>
      <c r="R299">
        <v>59150</v>
      </c>
      <c r="S299" t="s">
        <v>958</v>
      </c>
      <c r="T299" t="s">
        <v>36</v>
      </c>
      <c r="U299" t="s">
        <v>32</v>
      </c>
      <c r="V299" t="s">
        <v>95</v>
      </c>
      <c r="W299" t="s">
        <v>3255</v>
      </c>
      <c r="X299" t="s">
        <v>3259</v>
      </c>
      <c r="Y299" t="s">
        <v>38</v>
      </c>
      <c r="Z299" t="s">
        <v>130</v>
      </c>
      <c r="AA299" t="s">
        <v>36</v>
      </c>
      <c r="AB299" t="s">
        <v>3261</v>
      </c>
      <c r="AC299">
        <v>7</v>
      </c>
      <c r="AD299" t="s">
        <v>109</v>
      </c>
      <c r="AE299" t="s">
        <v>38</v>
      </c>
      <c r="AF299" t="s">
        <v>109</v>
      </c>
      <c r="AG299" s="1">
        <v>42833</v>
      </c>
    </row>
    <row r="300" spans="1:33" x14ac:dyDescent="0.3">
      <c r="A300">
        <v>52</v>
      </c>
      <c r="B300" t="s">
        <v>50</v>
      </c>
      <c r="C300" t="s">
        <v>61</v>
      </c>
      <c r="D300" t="s">
        <v>959</v>
      </c>
      <c r="E300" t="s">
        <v>78</v>
      </c>
      <c r="F300">
        <v>5</v>
      </c>
      <c r="G300" t="s">
        <v>3246</v>
      </c>
      <c r="H300" t="s">
        <v>53</v>
      </c>
      <c r="I300" t="s">
        <v>960</v>
      </c>
      <c r="J300" t="s">
        <v>3247</v>
      </c>
      <c r="K300" t="s">
        <v>41</v>
      </c>
      <c r="L300" t="s">
        <v>192</v>
      </c>
      <c r="M300" t="s">
        <v>3248</v>
      </c>
      <c r="N300" t="s">
        <v>3263</v>
      </c>
      <c r="O300" t="s">
        <v>157</v>
      </c>
      <c r="P300" t="s">
        <v>3247</v>
      </c>
      <c r="Q300" t="s">
        <v>57</v>
      </c>
      <c r="R300">
        <v>84460</v>
      </c>
      <c r="S300" t="s">
        <v>961</v>
      </c>
      <c r="T300" t="s">
        <v>104</v>
      </c>
      <c r="U300" t="s">
        <v>50</v>
      </c>
      <c r="V300" t="s">
        <v>114</v>
      </c>
      <c r="W300" t="s">
        <v>3250</v>
      </c>
      <c r="X300" t="s">
        <v>3248</v>
      </c>
      <c r="Y300" t="s">
        <v>60</v>
      </c>
      <c r="Z300" t="s">
        <v>130</v>
      </c>
      <c r="AA300" t="s">
        <v>40</v>
      </c>
      <c r="AB300" t="s">
        <v>3261</v>
      </c>
      <c r="AC300">
        <v>8</v>
      </c>
      <c r="AD300" t="s">
        <v>109</v>
      </c>
      <c r="AE300" t="s">
        <v>109</v>
      </c>
      <c r="AF300" t="s">
        <v>109</v>
      </c>
      <c r="AG300" s="1">
        <v>44116</v>
      </c>
    </row>
    <row r="301" spans="1:33" x14ac:dyDescent="0.3">
      <c r="A301">
        <v>43</v>
      </c>
      <c r="B301" t="s">
        <v>32</v>
      </c>
      <c r="C301" t="s">
        <v>61</v>
      </c>
      <c r="D301" t="s">
        <v>962</v>
      </c>
      <c r="E301" t="s">
        <v>299</v>
      </c>
      <c r="F301">
        <v>2</v>
      </c>
      <c r="G301" t="s">
        <v>3246</v>
      </c>
      <c r="H301" t="s">
        <v>53</v>
      </c>
      <c r="I301" t="s">
        <v>963</v>
      </c>
      <c r="J301" t="s">
        <v>3247</v>
      </c>
      <c r="K301" t="s">
        <v>41</v>
      </c>
      <c r="L301" t="s">
        <v>319</v>
      </c>
      <c r="M301" t="s">
        <v>3248</v>
      </c>
      <c r="N301" t="s">
        <v>3254</v>
      </c>
      <c r="O301" t="s">
        <v>299</v>
      </c>
      <c r="P301" t="s">
        <v>3259</v>
      </c>
      <c r="Q301" t="s">
        <v>57</v>
      </c>
      <c r="R301">
        <v>35390</v>
      </c>
      <c r="S301" t="s">
        <v>964</v>
      </c>
      <c r="T301" t="s">
        <v>60</v>
      </c>
      <c r="U301" t="s">
        <v>32</v>
      </c>
      <c r="V301" t="s">
        <v>66</v>
      </c>
      <c r="W301" t="s">
        <v>3250</v>
      </c>
      <c r="X301" t="s">
        <v>3247</v>
      </c>
      <c r="Y301" t="s">
        <v>60</v>
      </c>
      <c r="Z301" t="s">
        <v>130</v>
      </c>
      <c r="AA301" t="s">
        <v>71</v>
      </c>
      <c r="AB301" t="s">
        <v>3260</v>
      </c>
      <c r="AC301">
        <v>9</v>
      </c>
      <c r="AD301" t="s">
        <v>109</v>
      </c>
      <c r="AE301" t="s">
        <v>38</v>
      </c>
      <c r="AF301" t="s">
        <v>115</v>
      </c>
      <c r="AG301" s="1">
        <v>42776</v>
      </c>
    </row>
    <row r="302" spans="1:33" x14ac:dyDescent="0.3">
      <c r="A302">
        <v>46</v>
      </c>
      <c r="B302" t="s">
        <v>32</v>
      </c>
      <c r="C302" t="s">
        <v>51</v>
      </c>
      <c r="D302" t="s">
        <v>965</v>
      </c>
      <c r="E302" t="s">
        <v>78</v>
      </c>
      <c r="F302">
        <v>5</v>
      </c>
      <c r="G302" t="s">
        <v>3258</v>
      </c>
      <c r="H302" t="s">
        <v>84</v>
      </c>
      <c r="I302" t="s">
        <v>74</v>
      </c>
      <c r="J302" t="s">
        <v>3253</v>
      </c>
      <c r="K302" t="s">
        <v>41</v>
      </c>
      <c r="L302" t="s">
        <v>127</v>
      </c>
      <c r="M302" t="s">
        <v>3248</v>
      </c>
      <c r="N302" t="s">
        <v>3249</v>
      </c>
      <c r="O302" t="s">
        <v>157</v>
      </c>
      <c r="P302" t="s">
        <v>3259</v>
      </c>
      <c r="Q302" t="s">
        <v>57</v>
      </c>
      <c r="R302">
        <v>61340</v>
      </c>
      <c r="S302" t="s">
        <v>966</v>
      </c>
      <c r="T302" t="s">
        <v>46</v>
      </c>
      <c r="U302" t="s">
        <v>50</v>
      </c>
      <c r="V302" t="s">
        <v>106</v>
      </c>
      <c r="W302" t="s">
        <v>3255</v>
      </c>
      <c r="X302" t="s">
        <v>3248</v>
      </c>
      <c r="Y302" t="s">
        <v>60</v>
      </c>
      <c r="Z302" t="s">
        <v>76</v>
      </c>
      <c r="AA302" t="s">
        <v>46</v>
      </c>
      <c r="AB302" t="s">
        <v>3260</v>
      </c>
      <c r="AC302">
        <v>9</v>
      </c>
      <c r="AD302" t="s">
        <v>90</v>
      </c>
      <c r="AE302" t="s">
        <v>60</v>
      </c>
      <c r="AF302" t="s">
        <v>115</v>
      </c>
      <c r="AG302" s="1">
        <v>43977</v>
      </c>
    </row>
    <row r="303" spans="1:33" x14ac:dyDescent="0.3">
      <c r="A303">
        <v>33</v>
      </c>
      <c r="B303" t="s">
        <v>32</v>
      </c>
      <c r="C303" t="s">
        <v>51</v>
      </c>
      <c r="D303" t="s">
        <v>568</v>
      </c>
      <c r="E303" t="s">
        <v>78</v>
      </c>
      <c r="F303">
        <v>7</v>
      </c>
      <c r="G303" t="s">
        <v>3246</v>
      </c>
      <c r="H303" t="s">
        <v>37</v>
      </c>
      <c r="I303" t="s">
        <v>967</v>
      </c>
      <c r="J303" t="s">
        <v>3259</v>
      </c>
      <c r="K303" t="s">
        <v>41</v>
      </c>
      <c r="L303" t="s">
        <v>246</v>
      </c>
      <c r="M303" t="s">
        <v>3248</v>
      </c>
      <c r="N303" t="s">
        <v>3249</v>
      </c>
      <c r="O303" t="s">
        <v>157</v>
      </c>
      <c r="P303" t="s">
        <v>3253</v>
      </c>
      <c r="Q303" t="s">
        <v>44</v>
      </c>
      <c r="R303">
        <v>43730</v>
      </c>
      <c r="S303" t="s">
        <v>968</v>
      </c>
      <c r="T303" t="s">
        <v>60</v>
      </c>
      <c r="U303" t="s">
        <v>32</v>
      </c>
      <c r="V303" t="s">
        <v>76</v>
      </c>
      <c r="W303" t="s">
        <v>3250</v>
      </c>
      <c r="X303" t="s">
        <v>3253</v>
      </c>
      <c r="Y303" t="s">
        <v>40</v>
      </c>
      <c r="Z303" t="s">
        <v>71</v>
      </c>
      <c r="AA303" t="s">
        <v>40</v>
      </c>
      <c r="AB303" t="s">
        <v>3260</v>
      </c>
      <c r="AC303">
        <v>5</v>
      </c>
      <c r="AD303" t="s">
        <v>36</v>
      </c>
      <c r="AE303" t="s">
        <v>60</v>
      </c>
      <c r="AF303" t="s">
        <v>36</v>
      </c>
      <c r="AG303" s="1">
        <v>44777</v>
      </c>
    </row>
    <row r="304" spans="1:33" x14ac:dyDescent="0.3">
      <c r="A304">
        <v>26</v>
      </c>
      <c r="B304" t="s">
        <v>50</v>
      </c>
      <c r="C304" t="s">
        <v>61</v>
      </c>
      <c r="D304" t="s">
        <v>969</v>
      </c>
      <c r="E304" t="s">
        <v>35</v>
      </c>
      <c r="F304">
        <v>25</v>
      </c>
      <c r="G304" t="s">
        <v>3246</v>
      </c>
      <c r="H304" t="s">
        <v>53</v>
      </c>
      <c r="I304" t="s">
        <v>288</v>
      </c>
      <c r="J304" t="s">
        <v>3253</v>
      </c>
      <c r="K304" t="s">
        <v>41</v>
      </c>
      <c r="L304" t="s">
        <v>336</v>
      </c>
      <c r="M304" t="s">
        <v>3253</v>
      </c>
      <c r="N304" t="s">
        <v>3254</v>
      </c>
      <c r="O304" t="s">
        <v>43</v>
      </c>
      <c r="P304" t="s">
        <v>3248</v>
      </c>
      <c r="Q304" t="s">
        <v>57</v>
      </c>
      <c r="R304">
        <v>22930</v>
      </c>
      <c r="S304" t="s">
        <v>970</v>
      </c>
      <c r="T304" t="s">
        <v>38</v>
      </c>
      <c r="U304" t="s">
        <v>32</v>
      </c>
      <c r="V304" t="s">
        <v>47</v>
      </c>
      <c r="W304" t="s">
        <v>3250</v>
      </c>
      <c r="X304" t="s">
        <v>3248</v>
      </c>
      <c r="Y304" t="s">
        <v>60</v>
      </c>
      <c r="Z304" t="s">
        <v>38</v>
      </c>
      <c r="AA304" t="s">
        <v>40</v>
      </c>
      <c r="AB304" t="s">
        <v>3261</v>
      </c>
      <c r="AC304">
        <v>5</v>
      </c>
      <c r="AD304" t="s">
        <v>60</v>
      </c>
      <c r="AE304" t="s">
        <v>60</v>
      </c>
      <c r="AF304" t="s">
        <v>38</v>
      </c>
      <c r="AG304" s="1">
        <v>43062</v>
      </c>
    </row>
    <row r="305" spans="1:33" x14ac:dyDescent="0.3">
      <c r="A305">
        <v>34</v>
      </c>
      <c r="B305" t="s">
        <v>32</v>
      </c>
      <c r="C305" t="s">
        <v>61</v>
      </c>
      <c r="D305" t="s">
        <v>971</v>
      </c>
      <c r="E305" t="s">
        <v>78</v>
      </c>
      <c r="F305">
        <v>3</v>
      </c>
      <c r="G305" t="s">
        <v>3252</v>
      </c>
      <c r="H305" t="s">
        <v>53</v>
      </c>
      <c r="I305" t="s">
        <v>972</v>
      </c>
      <c r="J305" t="s">
        <v>3259</v>
      </c>
      <c r="K305" t="s">
        <v>55</v>
      </c>
      <c r="L305" t="s">
        <v>182</v>
      </c>
      <c r="M305" t="s">
        <v>3253</v>
      </c>
      <c r="N305" t="s">
        <v>3249</v>
      </c>
      <c r="O305" t="s">
        <v>157</v>
      </c>
      <c r="P305" t="s">
        <v>3259</v>
      </c>
      <c r="Q305" t="s">
        <v>57</v>
      </c>
      <c r="R305">
        <v>60290</v>
      </c>
      <c r="S305" t="s">
        <v>973</v>
      </c>
      <c r="T305" t="s">
        <v>71</v>
      </c>
      <c r="U305" t="s">
        <v>32</v>
      </c>
      <c r="V305" t="s">
        <v>47</v>
      </c>
      <c r="W305" t="s">
        <v>3250</v>
      </c>
      <c r="X305" t="s">
        <v>3253</v>
      </c>
      <c r="Y305" t="s">
        <v>60</v>
      </c>
      <c r="Z305" t="s">
        <v>90</v>
      </c>
      <c r="AA305" t="s">
        <v>36</v>
      </c>
      <c r="AB305" t="s">
        <v>3260</v>
      </c>
      <c r="AC305">
        <v>2</v>
      </c>
      <c r="AD305" t="s">
        <v>40</v>
      </c>
      <c r="AE305" t="s">
        <v>40</v>
      </c>
      <c r="AF305" t="s">
        <v>40</v>
      </c>
      <c r="AG305" s="1">
        <v>43714</v>
      </c>
    </row>
    <row r="306" spans="1:33" x14ac:dyDescent="0.3">
      <c r="A306">
        <v>31</v>
      </c>
      <c r="B306" t="s">
        <v>32</v>
      </c>
      <c r="C306" t="s">
        <v>33</v>
      </c>
      <c r="D306" t="s">
        <v>974</v>
      </c>
      <c r="E306" t="s">
        <v>78</v>
      </c>
      <c r="F306">
        <v>20</v>
      </c>
      <c r="G306" t="s">
        <v>3252</v>
      </c>
      <c r="H306" t="s">
        <v>84</v>
      </c>
      <c r="I306" t="s">
        <v>975</v>
      </c>
      <c r="J306" t="s">
        <v>3259</v>
      </c>
      <c r="K306" t="s">
        <v>55</v>
      </c>
      <c r="L306" t="s">
        <v>56</v>
      </c>
      <c r="M306" t="s">
        <v>3248</v>
      </c>
      <c r="N306" t="s">
        <v>3249</v>
      </c>
      <c r="O306" t="s">
        <v>157</v>
      </c>
      <c r="P306" t="s">
        <v>3248</v>
      </c>
      <c r="Q306" t="s">
        <v>44</v>
      </c>
      <c r="R306">
        <v>69320</v>
      </c>
      <c r="S306" t="s">
        <v>976</v>
      </c>
      <c r="T306" t="s">
        <v>38</v>
      </c>
      <c r="U306" t="s">
        <v>32</v>
      </c>
      <c r="V306" t="s">
        <v>66</v>
      </c>
      <c r="W306" t="s">
        <v>3250</v>
      </c>
      <c r="X306" t="s">
        <v>3259</v>
      </c>
      <c r="Y306" t="s">
        <v>38</v>
      </c>
      <c r="Z306" t="s">
        <v>104</v>
      </c>
      <c r="AA306" t="s">
        <v>40</v>
      </c>
      <c r="AB306" t="s">
        <v>3261</v>
      </c>
      <c r="AC306">
        <v>9</v>
      </c>
      <c r="AD306" t="s">
        <v>115</v>
      </c>
      <c r="AE306" t="s">
        <v>60</v>
      </c>
      <c r="AF306" t="s">
        <v>60</v>
      </c>
      <c r="AG306" s="1">
        <v>43358</v>
      </c>
    </row>
    <row r="307" spans="1:33" x14ac:dyDescent="0.3">
      <c r="A307">
        <v>40</v>
      </c>
      <c r="B307" t="s">
        <v>32</v>
      </c>
      <c r="C307" t="s">
        <v>51</v>
      </c>
      <c r="D307" t="s">
        <v>977</v>
      </c>
      <c r="E307" t="s">
        <v>35</v>
      </c>
      <c r="F307">
        <v>26</v>
      </c>
      <c r="G307" t="s">
        <v>3252</v>
      </c>
      <c r="H307" t="s">
        <v>37</v>
      </c>
      <c r="I307" t="s">
        <v>195</v>
      </c>
      <c r="J307" t="s">
        <v>3248</v>
      </c>
      <c r="K307" t="s">
        <v>55</v>
      </c>
      <c r="L307" t="s">
        <v>123</v>
      </c>
      <c r="M307" t="s">
        <v>3247</v>
      </c>
      <c r="N307" t="s">
        <v>3249</v>
      </c>
      <c r="O307" t="s">
        <v>107</v>
      </c>
      <c r="P307" t="s">
        <v>3259</v>
      </c>
      <c r="Q307" t="s">
        <v>44</v>
      </c>
      <c r="R307">
        <v>44220</v>
      </c>
      <c r="S307" t="s">
        <v>978</v>
      </c>
      <c r="T307" t="s">
        <v>36</v>
      </c>
      <c r="U307" t="s">
        <v>50</v>
      </c>
      <c r="V307" t="s">
        <v>66</v>
      </c>
      <c r="W307" t="s">
        <v>3250</v>
      </c>
      <c r="X307" t="s">
        <v>3259</v>
      </c>
      <c r="Y307" t="s">
        <v>38</v>
      </c>
      <c r="Z307" t="s">
        <v>153</v>
      </c>
      <c r="AA307" t="s">
        <v>36</v>
      </c>
      <c r="AB307" t="s">
        <v>3256</v>
      </c>
      <c r="AC307">
        <v>1</v>
      </c>
      <c r="AD307" t="s">
        <v>38</v>
      </c>
      <c r="AE307" t="s">
        <v>60</v>
      </c>
      <c r="AF307" t="s">
        <v>60</v>
      </c>
      <c r="AG307" s="1">
        <v>43925</v>
      </c>
    </row>
    <row r="308" spans="1:33" x14ac:dyDescent="0.3">
      <c r="A308">
        <v>22</v>
      </c>
      <c r="B308" t="s">
        <v>50</v>
      </c>
      <c r="C308" t="s">
        <v>61</v>
      </c>
      <c r="D308" t="s">
        <v>979</v>
      </c>
      <c r="E308" t="s">
        <v>35</v>
      </c>
      <c r="F308">
        <v>7</v>
      </c>
      <c r="G308" t="s">
        <v>3257</v>
      </c>
      <c r="H308" t="s">
        <v>53</v>
      </c>
      <c r="I308" t="s">
        <v>980</v>
      </c>
      <c r="J308" t="s">
        <v>3259</v>
      </c>
      <c r="K308" t="s">
        <v>41</v>
      </c>
      <c r="L308" t="s">
        <v>296</v>
      </c>
      <c r="M308" t="s">
        <v>3248</v>
      </c>
      <c r="N308" t="s">
        <v>3254</v>
      </c>
      <c r="O308" t="s">
        <v>107</v>
      </c>
      <c r="P308" t="s">
        <v>3247</v>
      </c>
      <c r="Q308" t="s">
        <v>57</v>
      </c>
      <c r="R308">
        <v>24720</v>
      </c>
      <c r="S308" t="s">
        <v>981</v>
      </c>
      <c r="T308" t="s">
        <v>38</v>
      </c>
      <c r="U308" t="s">
        <v>50</v>
      </c>
      <c r="V308" t="s">
        <v>194</v>
      </c>
      <c r="W308" t="s">
        <v>3255</v>
      </c>
      <c r="X308" t="s">
        <v>3253</v>
      </c>
      <c r="Y308" t="s">
        <v>60</v>
      </c>
      <c r="Z308" t="s">
        <v>38</v>
      </c>
      <c r="AA308" t="s">
        <v>40</v>
      </c>
      <c r="AB308" t="s">
        <v>3260</v>
      </c>
      <c r="AC308">
        <v>1</v>
      </c>
      <c r="AD308" t="s">
        <v>60</v>
      </c>
      <c r="AE308" t="s">
        <v>60</v>
      </c>
      <c r="AF308" t="s">
        <v>60</v>
      </c>
      <c r="AG308" s="1">
        <v>43622</v>
      </c>
    </row>
    <row r="309" spans="1:33" x14ac:dyDescent="0.3">
      <c r="A309">
        <v>58</v>
      </c>
      <c r="B309" t="s">
        <v>50</v>
      </c>
      <c r="C309" t="s">
        <v>61</v>
      </c>
      <c r="D309" t="s">
        <v>313</v>
      </c>
      <c r="E309" t="s">
        <v>35</v>
      </c>
      <c r="F309">
        <v>23</v>
      </c>
      <c r="G309" t="s">
        <v>3258</v>
      </c>
      <c r="H309" t="s">
        <v>37</v>
      </c>
      <c r="I309" t="s">
        <v>982</v>
      </c>
      <c r="J309" t="s">
        <v>3259</v>
      </c>
      <c r="K309" t="s">
        <v>55</v>
      </c>
      <c r="L309" t="s">
        <v>225</v>
      </c>
      <c r="M309" t="s">
        <v>3248</v>
      </c>
      <c r="N309" t="s">
        <v>3263</v>
      </c>
      <c r="O309" t="s">
        <v>100</v>
      </c>
      <c r="P309" t="s">
        <v>3259</v>
      </c>
      <c r="Q309" t="s">
        <v>44</v>
      </c>
      <c r="R309">
        <v>103120</v>
      </c>
      <c r="S309" t="s">
        <v>983</v>
      </c>
      <c r="T309" t="s">
        <v>38</v>
      </c>
      <c r="U309" t="s">
        <v>32</v>
      </c>
      <c r="V309" t="s">
        <v>47</v>
      </c>
      <c r="W309" t="s">
        <v>3250</v>
      </c>
      <c r="X309" t="s">
        <v>3259</v>
      </c>
      <c r="Y309" t="s">
        <v>38</v>
      </c>
      <c r="Z309" t="s">
        <v>277</v>
      </c>
      <c r="AA309" t="s">
        <v>36</v>
      </c>
      <c r="AB309" t="s">
        <v>3261</v>
      </c>
      <c r="AC309">
        <v>40</v>
      </c>
      <c r="AD309" t="s">
        <v>130</v>
      </c>
      <c r="AE309" t="s">
        <v>102</v>
      </c>
      <c r="AF309" t="s">
        <v>90</v>
      </c>
      <c r="AG309" s="1">
        <v>43665</v>
      </c>
    </row>
    <row r="310" spans="1:33" x14ac:dyDescent="0.3">
      <c r="A310">
        <v>34</v>
      </c>
      <c r="B310" t="s">
        <v>32</v>
      </c>
      <c r="C310" t="s">
        <v>61</v>
      </c>
      <c r="D310" t="s">
        <v>984</v>
      </c>
      <c r="E310" t="s">
        <v>78</v>
      </c>
      <c r="F310">
        <v>10</v>
      </c>
      <c r="G310" t="s">
        <v>3258</v>
      </c>
      <c r="H310" t="s">
        <v>53</v>
      </c>
      <c r="I310" t="s">
        <v>985</v>
      </c>
      <c r="J310" t="s">
        <v>3248</v>
      </c>
      <c r="K310" t="s">
        <v>55</v>
      </c>
      <c r="L310" t="s">
        <v>749</v>
      </c>
      <c r="M310" t="s">
        <v>3248</v>
      </c>
      <c r="N310" t="s">
        <v>3254</v>
      </c>
      <c r="O310" t="s">
        <v>81</v>
      </c>
      <c r="P310" t="s">
        <v>3248</v>
      </c>
      <c r="Q310" t="s">
        <v>44</v>
      </c>
      <c r="R310">
        <v>22200</v>
      </c>
      <c r="S310" t="s">
        <v>986</v>
      </c>
      <c r="T310" t="s">
        <v>38</v>
      </c>
      <c r="U310" t="s">
        <v>50</v>
      </c>
      <c r="V310" t="s">
        <v>114</v>
      </c>
      <c r="W310" t="s">
        <v>3250</v>
      </c>
      <c r="X310" t="s">
        <v>3259</v>
      </c>
      <c r="Y310" t="s">
        <v>38</v>
      </c>
      <c r="Z310" t="s">
        <v>38</v>
      </c>
      <c r="AA310" t="s">
        <v>40</v>
      </c>
      <c r="AB310" t="s">
        <v>3260</v>
      </c>
      <c r="AC310">
        <v>1</v>
      </c>
      <c r="AD310" t="s">
        <v>38</v>
      </c>
      <c r="AE310" t="s">
        <v>60</v>
      </c>
      <c r="AF310" t="s">
        <v>60</v>
      </c>
      <c r="AG310" s="1">
        <v>42704</v>
      </c>
    </row>
    <row r="311" spans="1:33" x14ac:dyDescent="0.3">
      <c r="A311">
        <v>34</v>
      </c>
      <c r="B311" t="s">
        <v>50</v>
      </c>
      <c r="C311" t="s">
        <v>51</v>
      </c>
      <c r="D311" t="s">
        <v>987</v>
      </c>
      <c r="E311" t="s">
        <v>35</v>
      </c>
      <c r="F311">
        <v>9</v>
      </c>
      <c r="G311" t="s">
        <v>3258</v>
      </c>
      <c r="H311" t="s">
        <v>53</v>
      </c>
      <c r="I311" t="s">
        <v>988</v>
      </c>
      <c r="J311" t="s">
        <v>3259</v>
      </c>
      <c r="K311" t="s">
        <v>41</v>
      </c>
      <c r="L311" t="s">
        <v>467</v>
      </c>
      <c r="M311" t="s">
        <v>3248</v>
      </c>
      <c r="N311" t="s">
        <v>3249</v>
      </c>
      <c r="O311" t="s">
        <v>43</v>
      </c>
      <c r="P311" t="s">
        <v>3253</v>
      </c>
      <c r="Q311" t="s">
        <v>44</v>
      </c>
      <c r="R311">
        <v>53460</v>
      </c>
      <c r="S311" t="s">
        <v>989</v>
      </c>
      <c r="T311" t="s">
        <v>46</v>
      </c>
      <c r="U311" t="s">
        <v>32</v>
      </c>
      <c r="V311" t="s">
        <v>49</v>
      </c>
      <c r="W311" t="s">
        <v>3250</v>
      </c>
      <c r="X311" t="s">
        <v>3248</v>
      </c>
      <c r="Y311" t="s">
        <v>38</v>
      </c>
      <c r="Z311" t="s">
        <v>147</v>
      </c>
      <c r="AA311" t="s">
        <v>36</v>
      </c>
      <c r="AB311" t="s">
        <v>3261</v>
      </c>
      <c r="AC311">
        <v>7</v>
      </c>
      <c r="AD311" t="s">
        <v>38</v>
      </c>
      <c r="AE311" t="s">
        <v>60</v>
      </c>
      <c r="AF311" t="s">
        <v>109</v>
      </c>
      <c r="AG311" s="1">
        <v>44707</v>
      </c>
    </row>
    <row r="312" spans="1:33" x14ac:dyDescent="0.3">
      <c r="A312">
        <v>28</v>
      </c>
      <c r="B312" t="s">
        <v>50</v>
      </c>
      <c r="C312" t="s">
        <v>61</v>
      </c>
      <c r="D312" t="s">
        <v>878</v>
      </c>
      <c r="E312" t="s">
        <v>35</v>
      </c>
      <c r="F312">
        <v>17</v>
      </c>
      <c r="G312" t="s">
        <v>3246</v>
      </c>
      <c r="H312" t="s">
        <v>121</v>
      </c>
      <c r="I312" t="s">
        <v>990</v>
      </c>
      <c r="J312" t="s">
        <v>3248</v>
      </c>
      <c r="K312" t="s">
        <v>41</v>
      </c>
      <c r="L312" t="s">
        <v>182</v>
      </c>
      <c r="M312" t="s">
        <v>3247</v>
      </c>
      <c r="N312" t="s">
        <v>3254</v>
      </c>
      <c r="O312" t="s">
        <v>43</v>
      </c>
      <c r="P312" t="s">
        <v>3259</v>
      </c>
      <c r="Q312" t="s">
        <v>69</v>
      </c>
      <c r="R312">
        <v>23670</v>
      </c>
      <c r="S312" t="s">
        <v>991</v>
      </c>
      <c r="T312" t="s">
        <v>71</v>
      </c>
      <c r="U312" t="s">
        <v>32</v>
      </c>
      <c r="V312" t="s">
        <v>47</v>
      </c>
      <c r="W312" t="s">
        <v>3250</v>
      </c>
      <c r="X312" t="s">
        <v>3253</v>
      </c>
      <c r="Y312" t="s">
        <v>38</v>
      </c>
      <c r="Z312" t="s">
        <v>90</v>
      </c>
      <c r="AA312" t="s">
        <v>40</v>
      </c>
      <c r="AB312" t="s">
        <v>3261</v>
      </c>
      <c r="AC312">
        <v>4</v>
      </c>
      <c r="AD312" t="s">
        <v>38</v>
      </c>
      <c r="AE312" t="s">
        <v>60</v>
      </c>
      <c r="AF312" t="s">
        <v>36</v>
      </c>
      <c r="AG312" s="1">
        <v>42256</v>
      </c>
    </row>
    <row r="313" spans="1:33" x14ac:dyDescent="0.3">
      <c r="A313">
        <v>37</v>
      </c>
      <c r="B313" t="s">
        <v>32</v>
      </c>
      <c r="C313" t="s">
        <v>61</v>
      </c>
      <c r="D313" t="s">
        <v>282</v>
      </c>
      <c r="E313" t="s">
        <v>35</v>
      </c>
      <c r="F313">
        <v>10</v>
      </c>
      <c r="G313" t="s">
        <v>3252</v>
      </c>
      <c r="H313" t="s">
        <v>53</v>
      </c>
      <c r="I313" t="s">
        <v>883</v>
      </c>
      <c r="J313" t="s">
        <v>3259</v>
      </c>
      <c r="K313" t="s">
        <v>41</v>
      </c>
      <c r="L313" t="s">
        <v>48</v>
      </c>
      <c r="M313" t="s">
        <v>3259</v>
      </c>
      <c r="N313" t="s">
        <v>3254</v>
      </c>
      <c r="O313" t="s">
        <v>107</v>
      </c>
      <c r="P313" t="s">
        <v>3259</v>
      </c>
      <c r="Q313" t="s">
        <v>57</v>
      </c>
      <c r="R313">
        <v>4680</v>
      </c>
      <c r="S313" t="s">
        <v>992</v>
      </c>
      <c r="T313" t="s">
        <v>36</v>
      </c>
      <c r="U313" t="s">
        <v>32</v>
      </c>
      <c r="V313" t="s">
        <v>49</v>
      </c>
      <c r="W313" t="s">
        <v>3250</v>
      </c>
      <c r="X313" t="s">
        <v>3253</v>
      </c>
      <c r="Y313" t="s">
        <v>60</v>
      </c>
      <c r="Z313" t="s">
        <v>46</v>
      </c>
      <c r="AA313" t="s">
        <v>40</v>
      </c>
      <c r="AB313" t="s">
        <v>3260</v>
      </c>
      <c r="AC313">
        <v>1</v>
      </c>
      <c r="AD313" t="s">
        <v>60</v>
      </c>
      <c r="AE313" t="s">
        <v>60</v>
      </c>
      <c r="AF313" t="s">
        <v>60</v>
      </c>
      <c r="AG313" s="1">
        <v>44807</v>
      </c>
    </row>
    <row r="314" spans="1:33" x14ac:dyDescent="0.3">
      <c r="A314">
        <v>31</v>
      </c>
      <c r="B314" t="s">
        <v>32</v>
      </c>
      <c r="C314" t="s">
        <v>61</v>
      </c>
      <c r="D314" t="s">
        <v>620</v>
      </c>
      <c r="E314" t="s">
        <v>35</v>
      </c>
      <c r="F314">
        <v>2</v>
      </c>
      <c r="G314" t="s">
        <v>3258</v>
      </c>
      <c r="H314" t="s">
        <v>53</v>
      </c>
      <c r="I314" t="s">
        <v>993</v>
      </c>
      <c r="J314" t="s">
        <v>3248</v>
      </c>
      <c r="K314" t="s">
        <v>41</v>
      </c>
      <c r="L314" t="s">
        <v>182</v>
      </c>
      <c r="M314" t="s">
        <v>3248</v>
      </c>
      <c r="N314" t="s">
        <v>3254</v>
      </c>
      <c r="O314" t="s">
        <v>107</v>
      </c>
      <c r="P314" t="s">
        <v>3259</v>
      </c>
      <c r="Q314" t="s">
        <v>69</v>
      </c>
      <c r="R314">
        <v>26950</v>
      </c>
      <c r="S314" t="s">
        <v>994</v>
      </c>
      <c r="T314" t="s">
        <v>60</v>
      </c>
      <c r="U314" t="s">
        <v>50</v>
      </c>
      <c r="V314" t="s">
        <v>190</v>
      </c>
      <c r="W314" t="s">
        <v>3250</v>
      </c>
      <c r="X314" t="s">
        <v>3247</v>
      </c>
      <c r="Y314" t="s">
        <v>38</v>
      </c>
      <c r="Z314" t="s">
        <v>36</v>
      </c>
      <c r="AA314" t="s">
        <v>40</v>
      </c>
      <c r="AB314" t="s">
        <v>3256</v>
      </c>
      <c r="AC314">
        <v>2</v>
      </c>
      <c r="AD314" t="s">
        <v>40</v>
      </c>
      <c r="AE314" t="s">
        <v>40</v>
      </c>
      <c r="AF314" t="s">
        <v>40</v>
      </c>
      <c r="AG314" s="1">
        <v>42297</v>
      </c>
    </row>
    <row r="315" spans="1:33" x14ac:dyDescent="0.3">
      <c r="A315">
        <v>36</v>
      </c>
      <c r="B315" t="s">
        <v>32</v>
      </c>
      <c r="C315" t="s">
        <v>51</v>
      </c>
      <c r="D315" t="s">
        <v>771</v>
      </c>
      <c r="E315" t="s">
        <v>35</v>
      </c>
      <c r="F315">
        <v>11</v>
      </c>
      <c r="G315" t="s">
        <v>3246</v>
      </c>
      <c r="H315" t="s">
        <v>121</v>
      </c>
      <c r="I315" t="s">
        <v>995</v>
      </c>
      <c r="J315" t="s">
        <v>3259</v>
      </c>
      <c r="K315" t="s">
        <v>55</v>
      </c>
      <c r="L315" t="s">
        <v>156</v>
      </c>
      <c r="M315" t="s">
        <v>3248</v>
      </c>
      <c r="N315" t="s">
        <v>3249</v>
      </c>
      <c r="O315" t="s">
        <v>43</v>
      </c>
      <c r="P315" t="s">
        <v>3248</v>
      </c>
      <c r="Q315" t="s">
        <v>44</v>
      </c>
      <c r="R315">
        <v>63230</v>
      </c>
      <c r="S315" t="s">
        <v>996</v>
      </c>
      <c r="T315" t="s">
        <v>38</v>
      </c>
      <c r="U315" t="s">
        <v>32</v>
      </c>
      <c r="V315" t="s">
        <v>147</v>
      </c>
      <c r="W315" t="s">
        <v>3250</v>
      </c>
      <c r="X315" t="s">
        <v>3253</v>
      </c>
      <c r="Y315" t="s">
        <v>38</v>
      </c>
      <c r="Z315" t="s">
        <v>130</v>
      </c>
      <c r="AA315" t="s">
        <v>40</v>
      </c>
      <c r="AB315" t="s">
        <v>3251</v>
      </c>
      <c r="AC315">
        <v>10</v>
      </c>
      <c r="AD315" t="s">
        <v>104</v>
      </c>
      <c r="AE315" t="s">
        <v>104</v>
      </c>
      <c r="AF315" t="s">
        <v>46</v>
      </c>
      <c r="AG315" s="1">
        <v>44331</v>
      </c>
    </row>
    <row r="316" spans="1:33" x14ac:dyDescent="0.3">
      <c r="A316">
        <v>18</v>
      </c>
      <c r="B316" t="s">
        <v>32</v>
      </c>
      <c r="C316" t="s">
        <v>61</v>
      </c>
      <c r="D316" t="s">
        <v>997</v>
      </c>
      <c r="E316" t="s">
        <v>78</v>
      </c>
      <c r="F316">
        <v>10</v>
      </c>
      <c r="G316" t="s">
        <v>3246</v>
      </c>
      <c r="H316" t="s">
        <v>37</v>
      </c>
      <c r="I316" t="s">
        <v>998</v>
      </c>
      <c r="J316" t="s">
        <v>3259</v>
      </c>
      <c r="K316" t="s">
        <v>55</v>
      </c>
      <c r="L316" t="s">
        <v>392</v>
      </c>
      <c r="M316" t="s">
        <v>3247</v>
      </c>
      <c r="N316" t="s">
        <v>3254</v>
      </c>
      <c r="O316" t="s">
        <v>81</v>
      </c>
      <c r="P316" t="s">
        <v>3248</v>
      </c>
      <c r="Q316" t="s">
        <v>57</v>
      </c>
      <c r="R316">
        <v>12000</v>
      </c>
      <c r="S316" t="s">
        <v>999</v>
      </c>
      <c r="T316" t="s">
        <v>38</v>
      </c>
      <c r="U316" t="s">
        <v>32</v>
      </c>
      <c r="V316" t="s">
        <v>47</v>
      </c>
      <c r="W316" t="s">
        <v>3250</v>
      </c>
      <c r="X316" t="s">
        <v>3253</v>
      </c>
      <c r="Y316" t="s">
        <v>60</v>
      </c>
      <c r="Z316" t="s">
        <v>60</v>
      </c>
      <c r="AA316" t="s">
        <v>40</v>
      </c>
      <c r="AB316" t="s">
        <v>3260</v>
      </c>
      <c r="AC316">
        <v>0</v>
      </c>
      <c r="AD316" t="s">
        <v>60</v>
      </c>
      <c r="AE316" t="s">
        <v>60</v>
      </c>
      <c r="AF316" t="s">
        <v>60</v>
      </c>
      <c r="AG316" s="1">
        <v>44983</v>
      </c>
    </row>
    <row r="317" spans="1:33" x14ac:dyDescent="0.3">
      <c r="A317">
        <v>51</v>
      </c>
      <c r="B317" t="s">
        <v>32</v>
      </c>
      <c r="C317" t="s">
        <v>51</v>
      </c>
      <c r="D317" t="s">
        <v>864</v>
      </c>
      <c r="E317" t="s">
        <v>78</v>
      </c>
      <c r="F317">
        <v>2</v>
      </c>
      <c r="G317" t="s">
        <v>3246</v>
      </c>
      <c r="H317" t="s">
        <v>84</v>
      </c>
      <c r="I317" t="s">
        <v>1000</v>
      </c>
      <c r="J317" t="s">
        <v>3247</v>
      </c>
      <c r="K317" t="s">
        <v>41</v>
      </c>
      <c r="L317" t="s">
        <v>164</v>
      </c>
      <c r="M317" t="s">
        <v>3248</v>
      </c>
      <c r="N317" t="s">
        <v>3263</v>
      </c>
      <c r="O317" t="s">
        <v>157</v>
      </c>
      <c r="P317" t="s">
        <v>3247</v>
      </c>
      <c r="Q317" t="s">
        <v>44</v>
      </c>
      <c r="R317">
        <v>105960</v>
      </c>
      <c r="S317" t="s">
        <v>1001</v>
      </c>
      <c r="T317" t="s">
        <v>40</v>
      </c>
      <c r="U317" t="s">
        <v>32</v>
      </c>
      <c r="V317" t="s">
        <v>147</v>
      </c>
      <c r="W317" t="s">
        <v>3250</v>
      </c>
      <c r="X317" t="s">
        <v>3247</v>
      </c>
      <c r="Y317" t="s">
        <v>60</v>
      </c>
      <c r="Z317" t="s">
        <v>76</v>
      </c>
      <c r="AA317" t="s">
        <v>71</v>
      </c>
      <c r="AB317" t="s">
        <v>3260</v>
      </c>
      <c r="AC317">
        <v>4</v>
      </c>
      <c r="AD317" t="s">
        <v>40</v>
      </c>
      <c r="AE317" t="s">
        <v>36</v>
      </c>
      <c r="AF317" t="s">
        <v>40</v>
      </c>
      <c r="AG317" s="1">
        <v>44167</v>
      </c>
    </row>
    <row r="318" spans="1:33" x14ac:dyDescent="0.3">
      <c r="A318">
        <v>43</v>
      </c>
      <c r="B318" t="s">
        <v>32</v>
      </c>
      <c r="C318" t="s">
        <v>51</v>
      </c>
      <c r="D318" t="s">
        <v>68</v>
      </c>
      <c r="E318" t="s">
        <v>78</v>
      </c>
      <c r="F318">
        <v>26</v>
      </c>
      <c r="G318" t="s">
        <v>3252</v>
      </c>
      <c r="H318" t="s">
        <v>53</v>
      </c>
      <c r="I318" t="s">
        <v>1002</v>
      </c>
      <c r="J318" t="s">
        <v>3248</v>
      </c>
      <c r="K318" t="s">
        <v>41</v>
      </c>
      <c r="L318" t="s">
        <v>123</v>
      </c>
      <c r="M318" t="s">
        <v>3248</v>
      </c>
      <c r="N318" t="s">
        <v>3262</v>
      </c>
      <c r="O318" t="s">
        <v>87</v>
      </c>
      <c r="P318" t="s">
        <v>3259</v>
      </c>
      <c r="Q318" t="s">
        <v>44</v>
      </c>
      <c r="R318">
        <v>169590</v>
      </c>
      <c r="S318" t="s">
        <v>1003</v>
      </c>
      <c r="T318" t="s">
        <v>38</v>
      </c>
      <c r="U318" t="s">
        <v>50</v>
      </c>
      <c r="V318" t="s">
        <v>47</v>
      </c>
      <c r="W318" t="s">
        <v>3250</v>
      </c>
      <c r="X318" t="s">
        <v>3259</v>
      </c>
      <c r="Y318" t="s">
        <v>40</v>
      </c>
      <c r="Z318" t="s">
        <v>134</v>
      </c>
      <c r="AA318" t="s">
        <v>36</v>
      </c>
      <c r="AB318" t="s">
        <v>3251</v>
      </c>
      <c r="AC318">
        <v>25</v>
      </c>
      <c r="AD318" t="s">
        <v>47</v>
      </c>
      <c r="AE318" t="s">
        <v>46</v>
      </c>
      <c r="AF318" t="s">
        <v>47</v>
      </c>
      <c r="AG318" s="1">
        <v>44524</v>
      </c>
    </row>
    <row r="319" spans="1:33" x14ac:dyDescent="0.3">
      <c r="A319">
        <v>38</v>
      </c>
      <c r="B319" t="s">
        <v>32</v>
      </c>
      <c r="C319" t="s">
        <v>61</v>
      </c>
      <c r="D319" t="s">
        <v>321</v>
      </c>
      <c r="E319" t="s">
        <v>35</v>
      </c>
      <c r="F319">
        <v>23</v>
      </c>
      <c r="G319" t="s">
        <v>3258</v>
      </c>
      <c r="H319" t="s">
        <v>53</v>
      </c>
      <c r="I319" t="s">
        <v>1004</v>
      </c>
      <c r="J319" t="s">
        <v>3259</v>
      </c>
      <c r="K319" t="s">
        <v>41</v>
      </c>
      <c r="L319" t="s">
        <v>137</v>
      </c>
      <c r="M319" t="s">
        <v>3248</v>
      </c>
      <c r="N319" t="s">
        <v>3249</v>
      </c>
      <c r="O319" t="s">
        <v>100</v>
      </c>
      <c r="P319" t="s">
        <v>3259</v>
      </c>
      <c r="Q319" t="s">
        <v>69</v>
      </c>
      <c r="R319">
        <v>5745</v>
      </c>
      <c r="S319" t="s">
        <v>1005</v>
      </c>
      <c r="T319" t="s">
        <v>104</v>
      </c>
      <c r="U319" t="s">
        <v>32</v>
      </c>
      <c r="V319" t="s">
        <v>76</v>
      </c>
      <c r="W319" t="s">
        <v>3250</v>
      </c>
      <c r="X319" t="s">
        <v>3247</v>
      </c>
      <c r="Y319" t="s">
        <v>38</v>
      </c>
      <c r="Z319" t="s">
        <v>130</v>
      </c>
      <c r="AA319" t="s">
        <v>40</v>
      </c>
      <c r="AB319" t="s">
        <v>3260</v>
      </c>
      <c r="AC319">
        <v>2</v>
      </c>
      <c r="AD319" t="s">
        <v>40</v>
      </c>
      <c r="AE319" t="s">
        <v>38</v>
      </c>
      <c r="AF319" t="s">
        <v>40</v>
      </c>
      <c r="AG319" s="1">
        <v>44121</v>
      </c>
    </row>
    <row r="320" spans="1:33" x14ac:dyDescent="0.3">
      <c r="A320">
        <v>31</v>
      </c>
      <c r="B320" t="s">
        <v>50</v>
      </c>
      <c r="C320" t="s">
        <v>51</v>
      </c>
      <c r="D320" t="s">
        <v>1006</v>
      </c>
      <c r="E320" t="s">
        <v>78</v>
      </c>
      <c r="F320">
        <v>1</v>
      </c>
      <c r="G320" t="s">
        <v>3246</v>
      </c>
      <c r="H320" t="s">
        <v>53</v>
      </c>
      <c r="I320" t="s">
        <v>1007</v>
      </c>
      <c r="J320" t="s">
        <v>3259</v>
      </c>
      <c r="K320" t="s">
        <v>55</v>
      </c>
      <c r="L320" t="s">
        <v>246</v>
      </c>
      <c r="M320" t="s">
        <v>3248</v>
      </c>
      <c r="N320" t="s">
        <v>3254</v>
      </c>
      <c r="O320" t="s">
        <v>81</v>
      </c>
      <c r="P320" t="s">
        <v>3247</v>
      </c>
      <c r="Q320" t="s">
        <v>57</v>
      </c>
      <c r="R320">
        <v>23020</v>
      </c>
      <c r="S320" t="s">
        <v>1008</v>
      </c>
      <c r="T320" t="s">
        <v>38</v>
      </c>
      <c r="U320" t="s">
        <v>50</v>
      </c>
      <c r="V320" t="s">
        <v>147</v>
      </c>
      <c r="W320" t="s">
        <v>3250</v>
      </c>
      <c r="X320" t="s">
        <v>3253</v>
      </c>
      <c r="Y320" t="s">
        <v>60</v>
      </c>
      <c r="Z320" t="s">
        <v>36</v>
      </c>
      <c r="AA320" t="s">
        <v>40</v>
      </c>
      <c r="AB320" t="s">
        <v>3251</v>
      </c>
      <c r="AC320">
        <v>3</v>
      </c>
      <c r="AD320" t="s">
        <v>40</v>
      </c>
      <c r="AE320" t="s">
        <v>40</v>
      </c>
      <c r="AF320" t="s">
        <v>40</v>
      </c>
      <c r="AG320" s="1">
        <v>44398</v>
      </c>
    </row>
    <row r="321" spans="1:33" x14ac:dyDescent="0.3">
      <c r="A321">
        <v>31</v>
      </c>
      <c r="B321" t="s">
        <v>32</v>
      </c>
      <c r="C321" t="s">
        <v>61</v>
      </c>
      <c r="D321" t="s">
        <v>1009</v>
      </c>
      <c r="E321" t="s">
        <v>78</v>
      </c>
      <c r="F321">
        <v>2</v>
      </c>
      <c r="G321" t="s">
        <v>3252</v>
      </c>
      <c r="H321" t="s">
        <v>53</v>
      </c>
      <c r="I321" t="s">
        <v>1010</v>
      </c>
      <c r="J321" t="s">
        <v>3253</v>
      </c>
      <c r="K321" t="s">
        <v>41</v>
      </c>
      <c r="L321" t="s">
        <v>246</v>
      </c>
      <c r="M321" t="s">
        <v>3248</v>
      </c>
      <c r="N321" t="s">
        <v>3254</v>
      </c>
      <c r="O321" t="s">
        <v>81</v>
      </c>
      <c r="P321" t="s">
        <v>3248</v>
      </c>
      <c r="Q321" t="s">
        <v>44</v>
      </c>
      <c r="R321">
        <v>30670</v>
      </c>
      <c r="S321" t="s">
        <v>1011</v>
      </c>
      <c r="T321" t="s">
        <v>60</v>
      </c>
      <c r="U321" t="s">
        <v>32</v>
      </c>
      <c r="V321" t="s">
        <v>114</v>
      </c>
      <c r="W321" t="s">
        <v>3250</v>
      </c>
      <c r="X321" t="s">
        <v>3248</v>
      </c>
      <c r="Y321" t="s">
        <v>38</v>
      </c>
      <c r="Z321" t="s">
        <v>36</v>
      </c>
      <c r="AA321" t="s">
        <v>38</v>
      </c>
      <c r="AB321" t="s">
        <v>3260</v>
      </c>
      <c r="AC321">
        <v>2</v>
      </c>
      <c r="AD321" t="s">
        <v>40</v>
      </c>
      <c r="AE321" t="s">
        <v>38</v>
      </c>
      <c r="AF321" t="s">
        <v>40</v>
      </c>
      <c r="AG321" s="1">
        <v>44834</v>
      </c>
    </row>
    <row r="322" spans="1:33" x14ac:dyDescent="0.3">
      <c r="A322">
        <v>24</v>
      </c>
      <c r="B322" t="s">
        <v>32</v>
      </c>
      <c r="C322" t="s">
        <v>33</v>
      </c>
      <c r="D322" t="s">
        <v>1012</v>
      </c>
      <c r="E322" t="s">
        <v>35</v>
      </c>
      <c r="F322">
        <v>9</v>
      </c>
      <c r="G322" t="s">
        <v>3246</v>
      </c>
      <c r="H322" t="s">
        <v>53</v>
      </c>
      <c r="I322" t="s">
        <v>997</v>
      </c>
      <c r="J322" t="s">
        <v>3248</v>
      </c>
      <c r="K322" t="s">
        <v>41</v>
      </c>
      <c r="L322" t="s">
        <v>240</v>
      </c>
      <c r="M322" t="s">
        <v>3247</v>
      </c>
      <c r="N322" t="s">
        <v>3254</v>
      </c>
      <c r="O322" t="s">
        <v>43</v>
      </c>
      <c r="P322" t="s">
        <v>3247</v>
      </c>
      <c r="Q322" t="s">
        <v>69</v>
      </c>
      <c r="R322">
        <v>26940</v>
      </c>
      <c r="S322" t="s">
        <v>1013</v>
      </c>
      <c r="T322" t="s">
        <v>38</v>
      </c>
      <c r="U322" t="s">
        <v>32</v>
      </c>
      <c r="V322" t="s">
        <v>147</v>
      </c>
      <c r="W322" t="s">
        <v>3250</v>
      </c>
      <c r="X322" t="s">
        <v>3248</v>
      </c>
      <c r="Y322" t="s">
        <v>36</v>
      </c>
      <c r="Z322" t="s">
        <v>38</v>
      </c>
      <c r="AA322" t="s">
        <v>46</v>
      </c>
      <c r="AB322" t="s">
        <v>3260</v>
      </c>
      <c r="AC322">
        <v>1</v>
      </c>
      <c r="AD322" t="s">
        <v>60</v>
      </c>
      <c r="AE322" t="s">
        <v>60</v>
      </c>
      <c r="AF322" t="s">
        <v>60</v>
      </c>
      <c r="AG322" s="1">
        <v>43805</v>
      </c>
    </row>
    <row r="323" spans="1:33" x14ac:dyDescent="0.3">
      <c r="A323">
        <v>35</v>
      </c>
      <c r="B323" t="s">
        <v>32</v>
      </c>
      <c r="C323" t="s">
        <v>61</v>
      </c>
      <c r="D323" t="s">
        <v>273</v>
      </c>
      <c r="E323" t="s">
        <v>35</v>
      </c>
      <c r="F323">
        <v>1</v>
      </c>
      <c r="G323" t="s">
        <v>3258</v>
      </c>
      <c r="H323" t="s">
        <v>53</v>
      </c>
      <c r="I323" t="s">
        <v>1014</v>
      </c>
      <c r="J323" t="s">
        <v>3259</v>
      </c>
      <c r="K323" t="s">
        <v>55</v>
      </c>
      <c r="L323" t="s">
        <v>277</v>
      </c>
      <c r="M323" t="s">
        <v>3259</v>
      </c>
      <c r="N323" t="s">
        <v>3254</v>
      </c>
      <c r="O323" t="s">
        <v>107</v>
      </c>
      <c r="P323" t="s">
        <v>3248</v>
      </c>
      <c r="Q323" t="s">
        <v>57</v>
      </c>
      <c r="R323">
        <v>25060</v>
      </c>
      <c r="S323" t="s">
        <v>1015</v>
      </c>
      <c r="T323" t="s">
        <v>36</v>
      </c>
      <c r="U323" t="s">
        <v>32</v>
      </c>
      <c r="V323" t="s">
        <v>66</v>
      </c>
      <c r="W323" t="s">
        <v>3250</v>
      </c>
      <c r="X323" t="s">
        <v>3248</v>
      </c>
      <c r="Y323" t="s">
        <v>60</v>
      </c>
      <c r="Z323" t="s">
        <v>109</v>
      </c>
      <c r="AA323" t="s">
        <v>60</v>
      </c>
      <c r="AB323" t="s">
        <v>3260</v>
      </c>
      <c r="AC323">
        <v>2</v>
      </c>
      <c r="AD323" t="s">
        <v>40</v>
      </c>
      <c r="AE323" t="s">
        <v>40</v>
      </c>
      <c r="AF323" t="s">
        <v>40</v>
      </c>
      <c r="AG323" s="1">
        <v>43329</v>
      </c>
    </row>
    <row r="324" spans="1:33" x14ac:dyDescent="0.3">
      <c r="A324">
        <v>26</v>
      </c>
      <c r="B324" t="s">
        <v>32</v>
      </c>
      <c r="C324" t="s">
        <v>61</v>
      </c>
      <c r="D324" t="s">
        <v>615</v>
      </c>
      <c r="E324" t="s">
        <v>78</v>
      </c>
      <c r="F324">
        <v>5</v>
      </c>
      <c r="G324" t="s">
        <v>3246</v>
      </c>
      <c r="H324" t="s">
        <v>175</v>
      </c>
      <c r="I324" t="s">
        <v>1016</v>
      </c>
      <c r="J324" t="s">
        <v>3259</v>
      </c>
      <c r="K324" t="s">
        <v>55</v>
      </c>
      <c r="L324" t="s">
        <v>379</v>
      </c>
      <c r="M324" t="s">
        <v>3247</v>
      </c>
      <c r="N324" t="s">
        <v>3254</v>
      </c>
      <c r="O324" t="s">
        <v>81</v>
      </c>
      <c r="P324" t="s">
        <v>3248</v>
      </c>
      <c r="Q324" t="s">
        <v>57</v>
      </c>
      <c r="R324">
        <v>29660</v>
      </c>
      <c r="S324" t="s">
        <v>1017</v>
      </c>
      <c r="T324" t="s">
        <v>60</v>
      </c>
      <c r="U324" t="s">
        <v>32</v>
      </c>
      <c r="V324" t="s">
        <v>190</v>
      </c>
      <c r="W324" t="s">
        <v>3250</v>
      </c>
      <c r="X324" t="s">
        <v>3259</v>
      </c>
      <c r="Y324" t="s">
        <v>60</v>
      </c>
      <c r="Z324" t="s">
        <v>71</v>
      </c>
      <c r="AA324" t="s">
        <v>40</v>
      </c>
      <c r="AB324" t="s">
        <v>3260</v>
      </c>
      <c r="AC324">
        <v>4</v>
      </c>
      <c r="AD324" t="s">
        <v>40</v>
      </c>
      <c r="AE324" t="s">
        <v>60</v>
      </c>
      <c r="AF324" t="s">
        <v>60</v>
      </c>
      <c r="AG324" s="1">
        <v>42920</v>
      </c>
    </row>
    <row r="325" spans="1:33" x14ac:dyDescent="0.3">
      <c r="A325">
        <v>33</v>
      </c>
      <c r="B325" t="s">
        <v>32</v>
      </c>
      <c r="C325" t="s">
        <v>61</v>
      </c>
      <c r="D325" t="s">
        <v>1018</v>
      </c>
      <c r="E325" t="s">
        <v>35</v>
      </c>
      <c r="F325">
        <v>2</v>
      </c>
      <c r="G325" t="s">
        <v>3246</v>
      </c>
      <c r="H325" t="s">
        <v>37</v>
      </c>
      <c r="I325" t="s">
        <v>470</v>
      </c>
      <c r="J325" t="s">
        <v>3248</v>
      </c>
      <c r="K325" t="s">
        <v>41</v>
      </c>
      <c r="L325" t="s">
        <v>267</v>
      </c>
      <c r="M325" t="s">
        <v>3248</v>
      </c>
      <c r="N325" t="s">
        <v>3254</v>
      </c>
      <c r="O325" t="s">
        <v>43</v>
      </c>
      <c r="P325" t="s">
        <v>3259</v>
      </c>
      <c r="Q325" t="s">
        <v>57</v>
      </c>
      <c r="R325">
        <v>24960</v>
      </c>
      <c r="S325" t="s">
        <v>1019</v>
      </c>
      <c r="T325" t="s">
        <v>46</v>
      </c>
      <c r="U325" t="s">
        <v>32</v>
      </c>
      <c r="V325" t="s">
        <v>147</v>
      </c>
      <c r="W325" t="s">
        <v>3250</v>
      </c>
      <c r="X325" t="s">
        <v>3259</v>
      </c>
      <c r="Y325" t="s">
        <v>60</v>
      </c>
      <c r="Z325" t="s">
        <v>109</v>
      </c>
      <c r="AA325" t="s">
        <v>36</v>
      </c>
      <c r="AB325" t="s">
        <v>3260</v>
      </c>
      <c r="AC325">
        <v>1</v>
      </c>
      <c r="AD325" t="s">
        <v>38</v>
      </c>
      <c r="AE325" t="s">
        <v>60</v>
      </c>
      <c r="AF325" t="s">
        <v>60</v>
      </c>
      <c r="AG325" s="1">
        <v>43703</v>
      </c>
    </row>
    <row r="326" spans="1:33" x14ac:dyDescent="0.3">
      <c r="A326">
        <v>36</v>
      </c>
      <c r="B326" t="s">
        <v>32</v>
      </c>
      <c r="C326" t="s">
        <v>51</v>
      </c>
      <c r="D326" t="s">
        <v>1020</v>
      </c>
      <c r="E326" t="s">
        <v>35</v>
      </c>
      <c r="F326">
        <v>23</v>
      </c>
      <c r="G326" t="s">
        <v>3252</v>
      </c>
      <c r="H326" t="s">
        <v>37</v>
      </c>
      <c r="I326" t="s">
        <v>1021</v>
      </c>
      <c r="J326" t="s">
        <v>3248</v>
      </c>
      <c r="K326" t="s">
        <v>41</v>
      </c>
      <c r="L326" t="s">
        <v>292</v>
      </c>
      <c r="M326" t="s">
        <v>3259</v>
      </c>
      <c r="N326" t="s">
        <v>3249</v>
      </c>
      <c r="O326" t="s">
        <v>43</v>
      </c>
      <c r="P326" t="s">
        <v>3259</v>
      </c>
      <c r="Q326" t="s">
        <v>44</v>
      </c>
      <c r="R326">
        <v>25710</v>
      </c>
      <c r="S326" t="s">
        <v>1022</v>
      </c>
      <c r="T326" t="s">
        <v>46</v>
      </c>
      <c r="U326" t="s">
        <v>32</v>
      </c>
      <c r="V326" t="s">
        <v>49</v>
      </c>
      <c r="W326" t="s">
        <v>3250</v>
      </c>
      <c r="X326" t="s">
        <v>3248</v>
      </c>
      <c r="Y326" t="s">
        <v>38</v>
      </c>
      <c r="Z326" t="s">
        <v>49</v>
      </c>
      <c r="AA326" t="s">
        <v>36</v>
      </c>
      <c r="AB326" t="s">
        <v>3260</v>
      </c>
      <c r="AC326">
        <v>5</v>
      </c>
      <c r="AD326" t="s">
        <v>40</v>
      </c>
      <c r="AE326" t="s">
        <v>60</v>
      </c>
      <c r="AF326" t="s">
        <v>36</v>
      </c>
      <c r="AG326" s="1">
        <v>43122</v>
      </c>
    </row>
    <row r="327" spans="1:33" x14ac:dyDescent="0.3">
      <c r="A327">
        <v>24</v>
      </c>
      <c r="B327" t="s">
        <v>32</v>
      </c>
      <c r="C327" t="s">
        <v>61</v>
      </c>
      <c r="D327" t="s">
        <v>347</v>
      </c>
      <c r="E327" t="s">
        <v>35</v>
      </c>
      <c r="F327">
        <v>9</v>
      </c>
      <c r="G327" t="s">
        <v>3246</v>
      </c>
      <c r="H327" t="s">
        <v>37</v>
      </c>
      <c r="I327" t="s">
        <v>1023</v>
      </c>
      <c r="J327" t="s">
        <v>3248</v>
      </c>
      <c r="K327" t="s">
        <v>41</v>
      </c>
      <c r="L327" t="s">
        <v>74</v>
      </c>
      <c r="M327" t="s">
        <v>3259</v>
      </c>
      <c r="N327" t="s">
        <v>3254</v>
      </c>
      <c r="O327" t="s">
        <v>107</v>
      </c>
      <c r="P327" t="s">
        <v>3248</v>
      </c>
      <c r="Q327" t="s">
        <v>44</v>
      </c>
      <c r="R327">
        <v>44010</v>
      </c>
      <c r="S327" t="s">
        <v>1024</v>
      </c>
      <c r="T327" t="s">
        <v>38</v>
      </c>
      <c r="U327" t="s">
        <v>32</v>
      </c>
      <c r="V327" t="s">
        <v>153</v>
      </c>
      <c r="W327" t="s">
        <v>3250</v>
      </c>
      <c r="X327" t="s">
        <v>3259</v>
      </c>
      <c r="Y327" t="s">
        <v>38</v>
      </c>
      <c r="Z327" t="s">
        <v>71</v>
      </c>
      <c r="AA327" t="s">
        <v>38</v>
      </c>
      <c r="AB327" t="s">
        <v>3260</v>
      </c>
      <c r="AC327">
        <v>5</v>
      </c>
      <c r="AD327" t="s">
        <v>36</v>
      </c>
      <c r="AE327" t="s">
        <v>60</v>
      </c>
      <c r="AF327" t="s">
        <v>46</v>
      </c>
      <c r="AG327" s="1">
        <v>44156</v>
      </c>
    </row>
    <row r="328" spans="1:33" x14ac:dyDescent="0.3">
      <c r="A328">
        <v>36</v>
      </c>
      <c r="B328" t="s">
        <v>32</v>
      </c>
      <c r="C328" t="s">
        <v>33</v>
      </c>
      <c r="D328" t="s">
        <v>1025</v>
      </c>
      <c r="E328" t="s">
        <v>35</v>
      </c>
      <c r="F328">
        <v>18</v>
      </c>
      <c r="G328" t="s">
        <v>3258</v>
      </c>
      <c r="H328" t="s">
        <v>53</v>
      </c>
      <c r="I328" t="s">
        <v>1026</v>
      </c>
      <c r="J328" t="s">
        <v>3259</v>
      </c>
      <c r="K328" t="s">
        <v>41</v>
      </c>
      <c r="L328" t="s">
        <v>123</v>
      </c>
      <c r="M328" t="s">
        <v>3248</v>
      </c>
      <c r="N328" t="s">
        <v>3249</v>
      </c>
      <c r="O328" t="s">
        <v>128</v>
      </c>
      <c r="P328" t="s">
        <v>3259</v>
      </c>
      <c r="Q328" t="s">
        <v>69</v>
      </c>
      <c r="R328">
        <v>68040</v>
      </c>
      <c r="S328" t="s">
        <v>1027</v>
      </c>
      <c r="T328" t="s">
        <v>38</v>
      </c>
      <c r="U328" t="s">
        <v>50</v>
      </c>
      <c r="V328" t="s">
        <v>102</v>
      </c>
      <c r="W328" t="s">
        <v>3250</v>
      </c>
      <c r="X328" t="s">
        <v>3253</v>
      </c>
      <c r="Y328" t="s">
        <v>40</v>
      </c>
      <c r="Z328" t="s">
        <v>109</v>
      </c>
      <c r="AA328" t="s">
        <v>60</v>
      </c>
      <c r="AB328" t="s">
        <v>3260</v>
      </c>
      <c r="AC328">
        <v>7</v>
      </c>
      <c r="AD328" t="s">
        <v>109</v>
      </c>
      <c r="AE328" t="s">
        <v>38</v>
      </c>
      <c r="AF328" t="s">
        <v>109</v>
      </c>
      <c r="AG328" s="1">
        <v>42414</v>
      </c>
    </row>
    <row r="329" spans="1:33" x14ac:dyDescent="0.3">
      <c r="A329">
        <v>36</v>
      </c>
      <c r="B329" t="s">
        <v>32</v>
      </c>
      <c r="C329" t="s">
        <v>61</v>
      </c>
      <c r="D329" t="s">
        <v>1028</v>
      </c>
      <c r="E329" t="s">
        <v>35</v>
      </c>
      <c r="F329">
        <v>8</v>
      </c>
      <c r="G329" t="s">
        <v>3258</v>
      </c>
      <c r="H329" t="s">
        <v>53</v>
      </c>
      <c r="I329" t="s">
        <v>1029</v>
      </c>
      <c r="J329" t="s">
        <v>3248</v>
      </c>
      <c r="K329" t="s">
        <v>55</v>
      </c>
      <c r="L329" t="s">
        <v>246</v>
      </c>
      <c r="M329" t="s">
        <v>3248</v>
      </c>
      <c r="N329" t="s">
        <v>3254</v>
      </c>
      <c r="O329" t="s">
        <v>43</v>
      </c>
      <c r="P329" t="s">
        <v>3253</v>
      </c>
      <c r="Q329" t="s">
        <v>44</v>
      </c>
      <c r="R329">
        <v>29500</v>
      </c>
      <c r="S329" t="s">
        <v>1030</v>
      </c>
      <c r="T329" t="s">
        <v>104</v>
      </c>
      <c r="U329" t="s">
        <v>32</v>
      </c>
      <c r="V329" t="s">
        <v>66</v>
      </c>
      <c r="W329" t="s">
        <v>3250</v>
      </c>
      <c r="X329" t="s">
        <v>3248</v>
      </c>
      <c r="Y329" t="s">
        <v>60</v>
      </c>
      <c r="Z329" t="s">
        <v>47</v>
      </c>
      <c r="AA329" t="s">
        <v>40</v>
      </c>
      <c r="AB329" t="s">
        <v>3256</v>
      </c>
      <c r="AC329">
        <v>5</v>
      </c>
      <c r="AD329" t="s">
        <v>46</v>
      </c>
      <c r="AE329" t="s">
        <v>60</v>
      </c>
      <c r="AF329" t="s">
        <v>46</v>
      </c>
      <c r="AG329" s="1">
        <v>42583</v>
      </c>
    </row>
    <row r="330" spans="1:33" x14ac:dyDescent="0.3">
      <c r="A330">
        <v>31</v>
      </c>
      <c r="B330" t="s">
        <v>32</v>
      </c>
      <c r="C330" t="s">
        <v>61</v>
      </c>
      <c r="D330" t="s">
        <v>1031</v>
      </c>
      <c r="E330" t="s">
        <v>78</v>
      </c>
      <c r="F330">
        <v>7</v>
      </c>
      <c r="G330" t="s">
        <v>3258</v>
      </c>
      <c r="H330" t="s">
        <v>53</v>
      </c>
      <c r="I330" t="s">
        <v>1032</v>
      </c>
      <c r="J330" t="s">
        <v>3247</v>
      </c>
      <c r="K330" t="s">
        <v>41</v>
      </c>
      <c r="L330" t="s">
        <v>292</v>
      </c>
      <c r="M330" t="s">
        <v>3247</v>
      </c>
      <c r="N330" t="s">
        <v>3254</v>
      </c>
      <c r="O330" t="s">
        <v>81</v>
      </c>
      <c r="P330" t="s">
        <v>3248</v>
      </c>
      <c r="Q330" t="s">
        <v>44</v>
      </c>
      <c r="R330">
        <v>23290</v>
      </c>
      <c r="S330" t="s">
        <v>653</v>
      </c>
      <c r="T330" t="s">
        <v>36</v>
      </c>
      <c r="U330" t="s">
        <v>32</v>
      </c>
      <c r="V330" t="s">
        <v>102</v>
      </c>
      <c r="W330" t="s">
        <v>3250</v>
      </c>
      <c r="X330" t="s">
        <v>3247</v>
      </c>
      <c r="Y330" t="s">
        <v>60</v>
      </c>
      <c r="Z330" t="s">
        <v>66</v>
      </c>
      <c r="AA330" t="s">
        <v>40</v>
      </c>
      <c r="AB330" t="s">
        <v>3251</v>
      </c>
      <c r="AC330">
        <v>7</v>
      </c>
      <c r="AD330" t="s">
        <v>109</v>
      </c>
      <c r="AE330" t="s">
        <v>71</v>
      </c>
      <c r="AF330" t="s">
        <v>40</v>
      </c>
      <c r="AG330" s="1">
        <v>44814</v>
      </c>
    </row>
    <row r="331" spans="1:33" x14ac:dyDescent="0.3">
      <c r="A331">
        <v>36</v>
      </c>
      <c r="B331" t="s">
        <v>32</v>
      </c>
      <c r="C331" t="s">
        <v>61</v>
      </c>
      <c r="D331" t="s">
        <v>1033</v>
      </c>
      <c r="E331" t="s">
        <v>35</v>
      </c>
      <c r="F331">
        <v>8</v>
      </c>
      <c r="G331" t="s">
        <v>3246</v>
      </c>
      <c r="H331" t="s">
        <v>121</v>
      </c>
      <c r="I331" t="s">
        <v>229</v>
      </c>
      <c r="J331" t="s">
        <v>3248</v>
      </c>
      <c r="K331" t="s">
        <v>55</v>
      </c>
      <c r="L331" t="s">
        <v>250</v>
      </c>
      <c r="M331" t="s">
        <v>3248</v>
      </c>
      <c r="N331" t="s">
        <v>3263</v>
      </c>
      <c r="O331" t="s">
        <v>100</v>
      </c>
      <c r="P331" t="s">
        <v>3248</v>
      </c>
      <c r="Q331" t="s">
        <v>69</v>
      </c>
      <c r="R331">
        <v>100960</v>
      </c>
      <c r="S331" t="s">
        <v>1034</v>
      </c>
      <c r="T331" t="s">
        <v>38</v>
      </c>
      <c r="U331" t="s">
        <v>32</v>
      </c>
      <c r="V331" t="s">
        <v>66</v>
      </c>
      <c r="W331" t="s">
        <v>3250</v>
      </c>
      <c r="X331" t="s">
        <v>3247</v>
      </c>
      <c r="Y331" t="s">
        <v>36</v>
      </c>
      <c r="Z331" t="s">
        <v>49</v>
      </c>
      <c r="AA331" t="s">
        <v>40</v>
      </c>
      <c r="AB331" t="s">
        <v>3260</v>
      </c>
      <c r="AC331">
        <v>17</v>
      </c>
      <c r="AD331" t="s">
        <v>76</v>
      </c>
      <c r="AE331" t="s">
        <v>47</v>
      </c>
      <c r="AF331" t="s">
        <v>115</v>
      </c>
      <c r="AG331" s="1">
        <v>44705</v>
      </c>
    </row>
    <row r="332" spans="1:33" x14ac:dyDescent="0.3">
      <c r="A332">
        <v>31</v>
      </c>
      <c r="B332" t="s">
        <v>32</v>
      </c>
      <c r="C332" t="s">
        <v>51</v>
      </c>
      <c r="D332" t="s">
        <v>579</v>
      </c>
      <c r="E332" t="s">
        <v>78</v>
      </c>
      <c r="F332">
        <v>20</v>
      </c>
      <c r="G332" t="s">
        <v>3246</v>
      </c>
      <c r="H332" t="s">
        <v>53</v>
      </c>
      <c r="I332" t="s">
        <v>1035</v>
      </c>
      <c r="J332" t="s">
        <v>3248</v>
      </c>
      <c r="K332" t="s">
        <v>41</v>
      </c>
      <c r="L332" t="s">
        <v>42</v>
      </c>
      <c r="M332" t="s">
        <v>3259</v>
      </c>
      <c r="N332" t="s">
        <v>3254</v>
      </c>
      <c r="O332" t="s">
        <v>81</v>
      </c>
      <c r="P332" t="s">
        <v>3259</v>
      </c>
      <c r="Q332" t="s">
        <v>44</v>
      </c>
      <c r="R332">
        <v>27910</v>
      </c>
      <c r="S332" t="s">
        <v>668</v>
      </c>
      <c r="T332" t="s">
        <v>60</v>
      </c>
      <c r="U332" t="s">
        <v>32</v>
      </c>
      <c r="V332" t="s">
        <v>47</v>
      </c>
      <c r="W332" t="s">
        <v>3250</v>
      </c>
      <c r="X332" t="s">
        <v>3253</v>
      </c>
      <c r="Y332" t="s">
        <v>38</v>
      </c>
      <c r="Z332" t="s">
        <v>36</v>
      </c>
      <c r="AA332" t="s">
        <v>46</v>
      </c>
      <c r="AB332" t="s">
        <v>3260</v>
      </c>
      <c r="AC332">
        <v>2</v>
      </c>
      <c r="AD332" t="s">
        <v>40</v>
      </c>
      <c r="AE332" t="s">
        <v>40</v>
      </c>
      <c r="AF332" t="s">
        <v>40</v>
      </c>
      <c r="AG332" s="1">
        <v>44699</v>
      </c>
    </row>
    <row r="333" spans="1:33" x14ac:dyDescent="0.3">
      <c r="A333">
        <v>46</v>
      </c>
      <c r="B333" t="s">
        <v>32</v>
      </c>
      <c r="C333" t="s">
        <v>61</v>
      </c>
      <c r="D333" t="s">
        <v>1036</v>
      </c>
      <c r="E333" t="s">
        <v>78</v>
      </c>
      <c r="F333">
        <v>1</v>
      </c>
      <c r="G333" t="s">
        <v>3252</v>
      </c>
      <c r="H333" t="s">
        <v>84</v>
      </c>
      <c r="I333" t="s">
        <v>962</v>
      </c>
      <c r="J333" t="s">
        <v>3247</v>
      </c>
      <c r="K333" t="s">
        <v>55</v>
      </c>
      <c r="L333" t="s">
        <v>123</v>
      </c>
      <c r="M333" t="s">
        <v>3248</v>
      </c>
      <c r="N333" t="s">
        <v>3263</v>
      </c>
      <c r="O333" t="s">
        <v>157</v>
      </c>
      <c r="P333" t="s">
        <v>3253</v>
      </c>
      <c r="Q333" t="s">
        <v>69</v>
      </c>
      <c r="R333">
        <v>104530</v>
      </c>
      <c r="S333" t="s">
        <v>1037</v>
      </c>
      <c r="T333" t="s">
        <v>38</v>
      </c>
      <c r="U333" t="s">
        <v>32</v>
      </c>
      <c r="V333" t="s">
        <v>134</v>
      </c>
      <c r="W333" t="s">
        <v>3255</v>
      </c>
      <c r="X333" t="s">
        <v>3248</v>
      </c>
      <c r="Y333" t="s">
        <v>36</v>
      </c>
      <c r="Z333" t="s">
        <v>142</v>
      </c>
      <c r="AA333" t="s">
        <v>40</v>
      </c>
      <c r="AB333" t="s">
        <v>3260</v>
      </c>
      <c r="AC333">
        <v>24</v>
      </c>
      <c r="AD333" t="s">
        <v>66</v>
      </c>
      <c r="AE333" t="s">
        <v>102</v>
      </c>
      <c r="AF333" t="s">
        <v>109</v>
      </c>
      <c r="AG333" s="1">
        <v>44367</v>
      </c>
    </row>
    <row r="334" spans="1:33" x14ac:dyDescent="0.3">
      <c r="A334">
        <v>19</v>
      </c>
      <c r="B334" t="s">
        <v>50</v>
      </c>
      <c r="C334" t="s">
        <v>61</v>
      </c>
      <c r="D334" t="s">
        <v>1038</v>
      </c>
      <c r="E334" t="s">
        <v>78</v>
      </c>
      <c r="F334">
        <v>21</v>
      </c>
      <c r="G334" t="s">
        <v>3246</v>
      </c>
      <c r="H334" t="s">
        <v>53</v>
      </c>
      <c r="I334" t="s">
        <v>741</v>
      </c>
      <c r="J334" t="s">
        <v>3259</v>
      </c>
      <c r="K334" t="s">
        <v>41</v>
      </c>
      <c r="L334" t="s">
        <v>99</v>
      </c>
      <c r="M334" t="s">
        <v>3247</v>
      </c>
      <c r="N334" t="s">
        <v>3254</v>
      </c>
      <c r="O334" t="s">
        <v>81</v>
      </c>
      <c r="P334" t="s">
        <v>3247</v>
      </c>
      <c r="Q334" t="s">
        <v>57</v>
      </c>
      <c r="R334">
        <v>21210</v>
      </c>
      <c r="S334" t="s">
        <v>1039</v>
      </c>
      <c r="T334" t="s">
        <v>38</v>
      </c>
      <c r="U334" t="s">
        <v>50</v>
      </c>
      <c r="V334" t="s">
        <v>66</v>
      </c>
      <c r="W334" t="s">
        <v>3250</v>
      </c>
      <c r="X334" t="s">
        <v>3247</v>
      </c>
      <c r="Y334" t="s">
        <v>60</v>
      </c>
      <c r="Z334" t="s">
        <v>38</v>
      </c>
      <c r="AA334" t="s">
        <v>36</v>
      </c>
      <c r="AB334" t="s">
        <v>3251</v>
      </c>
      <c r="AC334">
        <v>1</v>
      </c>
      <c r="AD334" t="s">
        <v>60</v>
      </c>
      <c r="AE334" t="s">
        <v>60</v>
      </c>
      <c r="AF334" t="s">
        <v>60</v>
      </c>
      <c r="AG334" s="1">
        <v>44319</v>
      </c>
    </row>
    <row r="335" spans="1:33" x14ac:dyDescent="0.3">
      <c r="A335">
        <v>35</v>
      </c>
      <c r="B335" t="s">
        <v>32</v>
      </c>
      <c r="C335" t="s">
        <v>51</v>
      </c>
      <c r="D335" t="s">
        <v>1040</v>
      </c>
      <c r="E335" t="s">
        <v>78</v>
      </c>
      <c r="F335">
        <v>1</v>
      </c>
      <c r="G335" t="s">
        <v>3246</v>
      </c>
      <c r="H335" t="s">
        <v>53</v>
      </c>
      <c r="I335" t="s">
        <v>1041</v>
      </c>
      <c r="J335" t="s">
        <v>3248</v>
      </c>
      <c r="K335" t="s">
        <v>55</v>
      </c>
      <c r="L335" t="s">
        <v>123</v>
      </c>
      <c r="M335" t="s">
        <v>3248</v>
      </c>
      <c r="N335" t="s">
        <v>3263</v>
      </c>
      <c r="O335" t="s">
        <v>157</v>
      </c>
      <c r="P335" t="s">
        <v>3248</v>
      </c>
      <c r="Q335" t="s">
        <v>57</v>
      </c>
      <c r="R335">
        <v>87890</v>
      </c>
      <c r="S335" t="s">
        <v>538</v>
      </c>
      <c r="T335" t="s">
        <v>38</v>
      </c>
      <c r="U335" t="s">
        <v>32</v>
      </c>
      <c r="V335" t="s">
        <v>76</v>
      </c>
      <c r="W335" t="s">
        <v>3250</v>
      </c>
      <c r="X335" t="s">
        <v>3253</v>
      </c>
      <c r="Y335" t="s">
        <v>60</v>
      </c>
      <c r="Z335" t="s">
        <v>130</v>
      </c>
      <c r="AA335" t="s">
        <v>36</v>
      </c>
      <c r="AB335" t="s">
        <v>3251</v>
      </c>
      <c r="AC335">
        <v>10</v>
      </c>
      <c r="AD335" t="s">
        <v>109</v>
      </c>
      <c r="AE335" t="s">
        <v>60</v>
      </c>
      <c r="AF335" t="s">
        <v>115</v>
      </c>
      <c r="AG335" s="1">
        <v>42691</v>
      </c>
    </row>
    <row r="336" spans="1:33" x14ac:dyDescent="0.3">
      <c r="A336">
        <v>41</v>
      </c>
      <c r="B336" t="s">
        <v>32</v>
      </c>
      <c r="C336" t="s">
        <v>61</v>
      </c>
      <c r="D336" t="s">
        <v>1042</v>
      </c>
      <c r="E336" t="s">
        <v>78</v>
      </c>
      <c r="F336">
        <v>6</v>
      </c>
      <c r="G336" t="s">
        <v>3246</v>
      </c>
      <c r="H336" t="s">
        <v>84</v>
      </c>
      <c r="I336" t="s">
        <v>1043</v>
      </c>
      <c r="J336" t="s">
        <v>3259</v>
      </c>
      <c r="K336" t="s">
        <v>41</v>
      </c>
      <c r="L336" t="s">
        <v>93</v>
      </c>
      <c r="M336" t="s">
        <v>3248</v>
      </c>
      <c r="N336" t="s">
        <v>3263</v>
      </c>
      <c r="O336" t="s">
        <v>157</v>
      </c>
      <c r="P336" t="s">
        <v>3248</v>
      </c>
      <c r="Q336" t="s">
        <v>57</v>
      </c>
      <c r="R336">
        <v>92410</v>
      </c>
      <c r="S336" t="s">
        <v>1044</v>
      </c>
      <c r="T336" t="s">
        <v>38</v>
      </c>
      <c r="U336" t="s">
        <v>32</v>
      </c>
      <c r="V336" t="s">
        <v>47</v>
      </c>
      <c r="W336" t="s">
        <v>3250</v>
      </c>
      <c r="X336" t="s">
        <v>3247</v>
      </c>
      <c r="Y336" t="s">
        <v>60</v>
      </c>
      <c r="Z336" t="s">
        <v>130</v>
      </c>
      <c r="AA336" t="s">
        <v>36</v>
      </c>
      <c r="AB336" t="s">
        <v>3260</v>
      </c>
      <c r="AC336">
        <v>10</v>
      </c>
      <c r="AD336" t="s">
        <v>115</v>
      </c>
      <c r="AE336" t="s">
        <v>115</v>
      </c>
      <c r="AF336" t="s">
        <v>109</v>
      </c>
      <c r="AG336" s="1">
        <v>42275</v>
      </c>
    </row>
    <row r="337" spans="1:33" x14ac:dyDescent="0.3">
      <c r="A337">
        <v>30</v>
      </c>
      <c r="B337" t="s">
        <v>32</v>
      </c>
      <c r="C337" t="s">
        <v>61</v>
      </c>
      <c r="D337" t="s">
        <v>1045</v>
      </c>
      <c r="E337" t="s">
        <v>35</v>
      </c>
      <c r="F337">
        <v>1</v>
      </c>
      <c r="G337" t="s">
        <v>3257</v>
      </c>
      <c r="H337" t="s">
        <v>53</v>
      </c>
      <c r="I337" t="s">
        <v>796</v>
      </c>
      <c r="J337" t="s">
        <v>3259</v>
      </c>
      <c r="K337" t="s">
        <v>41</v>
      </c>
      <c r="L337" t="s">
        <v>288</v>
      </c>
      <c r="M337" t="s">
        <v>3247</v>
      </c>
      <c r="N337" t="s">
        <v>3249</v>
      </c>
      <c r="O337" t="s">
        <v>43</v>
      </c>
      <c r="P337" t="s">
        <v>3259</v>
      </c>
      <c r="Q337" t="s">
        <v>44</v>
      </c>
      <c r="R337">
        <v>51260</v>
      </c>
      <c r="S337" t="s">
        <v>1046</v>
      </c>
      <c r="T337" t="s">
        <v>38</v>
      </c>
      <c r="U337" t="s">
        <v>50</v>
      </c>
      <c r="V337" t="s">
        <v>47</v>
      </c>
      <c r="W337" t="s">
        <v>3250</v>
      </c>
      <c r="X337" t="s">
        <v>3248</v>
      </c>
      <c r="Y337" t="s">
        <v>40</v>
      </c>
      <c r="Z337" t="s">
        <v>130</v>
      </c>
      <c r="AA337" t="s">
        <v>38</v>
      </c>
      <c r="AB337" t="s">
        <v>3261</v>
      </c>
      <c r="AC337">
        <v>10</v>
      </c>
      <c r="AD337" t="s">
        <v>115</v>
      </c>
      <c r="AE337" t="s">
        <v>36</v>
      </c>
      <c r="AF337" t="s">
        <v>60</v>
      </c>
      <c r="AG337" s="1">
        <v>44133</v>
      </c>
    </row>
    <row r="338" spans="1:33" x14ac:dyDescent="0.3">
      <c r="A338">
        <v>33</v>
      </c>
      <c r="B338" t="s">
        <v>32</v>
      </c>
      <c r="C338" t="s">
        <v>61</v>
      </c>
      <c r="D338" t="s">
        <v>1047</v>
      </c>
      <c r="E338" t="s">
        <v>78</v>
      </c>
      <c r="F338">
        <v>8</v>
      </c>
      <c r="G338" t="s">
        <v>3258</v>
      </c>
      <c r="H338" t="s">
        <v>84</v>
      </c>
      <c r="I338" t="s">
        <v>1048</v>
      </c>
      <c r="J338" t="s">
        <v>3248</v>
      </c>
      <c r="K338" t="s">
        <v>41</v>
      </c>
      <c r="L338" t="s">
        <v>470</v>
      </c>
      <c r="M338" t="s">
        <v>3248</v>
      </c>
      <c r="N338" t="s">
        <v>3249</v>
      </c>
      <c r="O338" t="s">
        <v>157</v>
      </c>
      <c r="P338" t="s">
        <v>3248</v>
      </c>
      <c r="Q338" t="s">
        <v>69</v>
      </c>
      <c r="R338">
        <v>71040</v>
      </c>
      <c r="S338" t="s">
        <v>1049</v>
      </c>
      <c r="T338" t="s">
        <v>60</v>
      </c>
      <c r="U338" t="s">
        <v>32</v>
      </c>
      <c r="V338" t="s">
        <v>47</v>
      </c>
      <c r="W338" t="s">
        <v>3250</v>
      </c>
      <c r="X338" t="s">
        <v>3259</v>
      </c>
      <c r="Y338" t="s">
        <v>60</v>
      </c>
      <c r="Z338" t="s">
        <v>90</v>
      </c>
      <c r="AA338" t="s">
        <v>36</v>
      </c>
      <c r="AB338" t="s">
        <v>3260</v>
      </c>
      <c r="AC338">
        <v>5</v>
      </c>
      <c r="AD338" t="s">
        <v>60</v>
      </c>
      <c r="AE338" t="s">
        <v>38</v>
      </c>
      <c r="AF338" t="s">
        <v>40</v>
      </c>
      <c r="AG338" s="1">
        <v>43547</v>
      </c>
    </row>
    <row r="339" spans="1:33" x14ac:dyDescent="0.3">
      <c r="A339">
        <v>51</v>
      </c>
      <c r="B339" t="s">
        <v>32</v>
      </c>
      <c r="C339" t="s">
        <v>61</v>
      </c>
      <c r="D339" t="s">
        <v>1050</v>
      </c>
      <c r="E339" t="s">
        <v>299</v>
      </c>
      <c r="F339">
        <v>5</v>
      </c>
      <c r="G339" t="s">
        <v>3246</v>
      </c>
      <c r="H339" t="s">
        <v>53</v>
      </c>
      <c r="I339" t="s">
        <v>1051</v>
      </c>
      <c r="J339" t="s">
        <v>3248</v>
      </c>
      <c r="K339" t="s">
        <v>41</v>
      </c>
      <c r="L339" t="s">
        <v>168</v>
      </c>
      <c r="M339" t="s">
        <v>3248</v>
      </c>
      <c r="N339" t="s">
        <v>3262</v>
      </c>
      <c r="O339" t="s">
        <v>87</v>
      </c>
      <c r="P339" t="s">
        <v>3247</v>
      </c>
      <c r="Q339" t="s">
        <v>69</v>
      </c>
      <c r="R339">
        <v>140260</v>
      </c>
      <c r="S339" t="s">
        <v>1052</v>
      </c>
      <c r="T339" t="s">
        <v>38</v>
      </c>
      <c r="U339" t="s">
        <v>50</v>
      </c>
      <c r="V339" t="s">
        <v>147</v>
      </c>
      <c r="W339" t="s">
        <v>3250</v>
      </c>
      <c r="X339" t="s">
        <v>3247</v>
      </c>
      <c r="Y339" t="s">
        <v>38</v>
      </c>
      <c r="Z339" t="s">
        <v>221</v>
      </c>
      <c r="AA339" t="s">
        <v>40</v>
      </c>
      <c r="AB339" t="s">
        <v>3260</v>
      </c>
      <c r="AC339">
        <v>33</v>
      </c>
      <c r="AD339" t="s">
        <v>104</v>
      </c>
      <c r="AE339" t="s">
        <v>60</v>
      </c>
      <c r="AF339" t="s">
        <v>130</v>
      </c>
      <c r="AG339" s="1">
        <v>43229</v>
      </c>
    </row>
    <row r="340" spans="1:33" x14ac:dyDescent="0.3">
      <c r="A340">
        <v>40</v>
      </c>
      <c r="B340" t="s">
        <v>32</v>
      </c>
      <c r="C340" t="s">
        <v>61</v>
      </c>
      <c r="D340" t="s">
        <v>1053</v>
      </c>
      <c r="E340" t="s">
        <v>35</v>
      </c>
      <c r="F340">
        <v>2</v>
      </c>
      <c r="G340" t="s">
        <v>3246</v>
      </c>
      <c r="H340" t="s">
        <v>53</v>
      </c>
      <c r="I340" t="s">
        <v>1054</v>
      </c>
      <c r="J340" t="s">
        <v>3248</v>
      </c>
      <c r="K340" t="s">
        <v>41</v>
      </c>
      <c r="L340" t="s">
        <v>127</v>
      </c>
      <c r="M340" t="s">
        <v>3248</v>
      </c>
      <c r="N340" t="s">
        <v>3249</v>
      </c>
      <c r="O340" t="s">
        <v>107</v>
      </c>
      <c r="P340" t="s">
        <v>3259</v>
      </c>
      <c r="Q340" t="s">
        <v>57</v>
      </c>
      <c r="R340">
        <v>46610</v>
      </c>
      <c r="S340" t="s">
        <v>1055</v>
      </c>
      <c r="T340" t="s">
        <v>38</v>
      </c>
      <c r="U340" t="s">
        <v>32</v>
      </c>
      <c r="V340" t="s">
        <v>66</v>
      </c>
      <c r="W340" t="s">
        <v>3250</v>
      </c>
      <c r="X340" t="s">
        <v>3248</v>
      </c>
      <c r="Y340" t="s">
        <v>60</v>
      </c>
      <c r="Z340" t="s">
        <v>104</v>
      </c>
      <c r="AA340" t="s">
        <v>46</v>
      </c>
      <c r="AB340" t="s">
        <v>3260</v>
      </c>
      <c r="AC340">
        <v>9</v>
      </c>
      <c r="AD340" t="s">
        <v>115</v>
      </c>
      <c r="AE340" t="s">
        <v>115</v>
      </c>
      <c r="AF340" t="s">
        <v>115</v>
      </c>
      <c r="AG340" s="1">
        <v>43135</v>
      </c>
    </row>
    <row r="341" spans="1:33" x14ac:dyDescent="0.3">
      <c r="A341">
        <v>28</v>
      </c>
      <c r="B341" t="s">
        <v>32</v>
      </c>
      <c r="C341" t="s">
        <v>61</v>
      </c>
      <c r="D341" t="s">
        <v>1056</v>
      </c>
      <c r="E341" t="s">
        <v>78</v>
      </c>
      <c r="F341">
        <v>5</v>
      </c>
      <c r="G341" t="s">
        <v>3246</v>
      </c>
      <c r="H341" t="s">
        <v>37</v>
      </c>
      <c r="I341" t="s">
        <v>511</v>
      </c>
      <c r="J341" t="s">
        <v>3259</v>
      </c>
      <c r="K341" t="s">
        <v>41</v>
      </c>
      <c r="L341" t="s">
        <v>168</v>
      </c>
      <c r="M341" t="s">
        <v>3248</v>
      </c>
      <c r="N341" t="s">
        <v>3249</v>
      </c>
      <c r="O341" t="s">
        <v>157</v>
      </c>
      <c r="P341" t="s">
        <v>3253</v>
      </c>
      <c r="Q341" t="s">
        <v>57</v>
      </c>
      <c r="R341">
        <v>84630</v>
      </c>
      <c r="S341" t="s">
        <v>1057</v>
      </c>
      <c r="T341" t="s">
        <v>60</v>
      </c>
      <c r="U341" t="s">
        <v>32</v>
      </c>
      <c r="V341" t="s">
        <v>190</v>
      </c>
      <c r="W341" t="s">
        <v>3250</v>
      </c>
      <c r="X341" t="s">
        <v>3259</v>
      </c>
      <c r="Y341" t="s">
        <v>60</v>
      </c>
      <c r="Z341" t="s">
        <v>90</v>
      </c>
      <c r="AA341" t="s">
        <v>46</v>
      </c>
      <c r="AB341" t="s">
        <v>3260</v>
      </c>
      <c r="AC341">
        <v>5</v>
      </c>
      <c r="AD341" t="s">
        <v>46</v>
      </c>
      <c r="AE341" t="s">
        <v>38</v>
      </c>
      <c r="AF341" t="s">
        <v>36</v>
      </c>
      <c r="AG341" s="1">
        <v>42652</v>
      </c>
    </row>
    <row r="342" spans="1:33" x14ac:dyDescent="0.3">
      <c r="A342">
        <v>39</v>
      </c>
      <c r="B342" t="s">
        <v>50</v>
      </c>
      <c r="C342" t="s">
        <v>61</v>
      </c>
      <c r="D342" t="s">
        <v>279</v>
      </c>
      <c r="E342" t="s">
        <v>78</v>
      </c>
      <c r="F342">
        <v>3</v>
      </c>
      <c r="G342" t="s">
        <v>3252</v>
      </c>
      <c r="H342" t="s">
        <v>37</v>
      </c>
      <c r="I342" t="s">
        <v>1058</v>
      </c>
      <c r="J342" t="s">
        <v>3259</v>
      </c>
      <c r="K342" t="s">
        <v>55</v>
      </c>
      <c r="L342" t="s">
        <v>292</v>
      </c>
      <c r="M342" t="s">
        <v>3248</v>
      </c>
      <c r="N342" t="s">
        <v>3249</v>
      </c>
      <c r="O342" t="s">
        <v>157</v>
      </c>
      <c r="P342" t="s">
        <v>3248</v>
      </c>
      <c r="Q342" t="s">
        <v>44</v>
      </c>
      <c r="R342">
        <v>52380</v>
      </c>
      <c r="S342" t="s">
        <v>1059</v>
      </c>
      <c r="T342" t="s">
        <v>46</v>
      </c>
      <c r="U342" t="s">
        <v>50</v>
      </c>
      <c r="V342" t="s">
        <v>190</v>
      </c>
      <c r="W342" t="s">
        <v>3250</v>
      </c>
      <c r="X342" t="s">
        <v>3253</v>
      </c>
      <c r="Y342" t="s">
        <v>60</v>
      </c>
      <c r="Z342" t="s">
        <v>47</v>
      </c>
      <c r="AA342" t="s">
        <v>36</v>
      </c>
      <c r="AB342" t="s">
        <v>3261</v>
      </c>
      <c r="AC342">
        <v>1</v>
      </c>
      <c r="AD342" t="s">
        <v>60</v>
      </c>
      <c r="AE342" t="s">
        <v>60</v>
      </c>
      <c r="AF342" t="s">
        <v>60</v>
      </c>
      <c r="AG342" s="1">
        <v>44620</v>
      </c>
    </row>
    <row r="343" spans="1:33" x14ac:dyDescent="0.3">
      <c r="A343">
        <v>55</v>
      </c>
      <c r="B343" t="s">
        <v>32</v>
      </c>
      <c r="C343" t="s">
        <v>61</v>
      </c>
      <c r="D343" t="s">
        <v>475</v>
      </c>
      <c r="E343" t="s">
        <v>78</v>
      </c>
      <c r="F343">
        <v>26</v>
      </c>
      <c r="G343" t="s">
        <v>3264</v>
      </c>
      <c r="H343" t="s">
        <v>84</v>
      </c>
      <c r="I343" t="s">
        <v>1060</v>
      </c>
      <c r="J343" t="s">
        <v>3248</v>
      </c>
      <c r="K343" t="s">
        <v>41</v>
      </c>
      <c r="L343" t="s">
        <v>240</v>
      </c>
      <c r="M343" t="s">
        <v>3247</v>
      </c>
      <c r="N343" t="s">
        <v>3265</v>
      </c>
      <c r="O343" t="s">
        <v>87</v>
      </c>
      <c r="P343" t="s">
        <v>3259</v>
      </c>
      <c r="Q343" t="s">
        <v>44</v>
      </c>
      <c r="R343">
        <v>195860</v>
      </c>
      <c r="S343" t="s">
        <v>1061</v>
      </c>
      <c r="T343" t="s">
        <v>38</v>
      </c>
      <c r="U343" t="s">
        <v>32</v>
      </c>
      <c r="V343" t="s">
        <v>106</v>
      </c>
      <c r="W343" t="s">
        <v>3255</v>
      </c>
      <c r="X343" t="s">
        <v>3248</v>
      </c>
      <c r="Y343" t="s">
        <v>38</v>
      </c>
      <c r="Z343" t="s">
        <v>413</v>
      </c>
      <c r="AA343" t="s">
        <v>36</v>
      </c>
      <c r="AB343" t="s">
        <v>3260</v>
      </c>
      <c r="AC343">
        <v>36</v>
      </c>
      <c r="AD343" t="s">
        <v>90</v>
      </c>
      <c r="AE343" t="s">
        <v>40</v>
      </c>
      <c r="AF343" t="s">
        <v>66</v>
      </c>
      <c r="AG343" s="1">
        <v>42722</v>
      </c>
    </row>
    <row r="344" spans="1:33" x14ac:dyDescent="0.3">
      <c r="A344">
        <v>26</v>
      </c>
      <c r="B344" t="s">
        <v>32</v>
      </c>
      <c r="C344" t="s">
        <v>51</v>
      </c>
      <c r="D344" t="s">
        <v>1062</v>
      </c>
      <c r="E344" t="s">
        <v>35</v>
      </c>
      <c r="F344">
        <v>11</v>
      </c>
      <c r="G344" t="s">
        <v>3252</v>
      </c>
      <c r="H344" t="s">
        <v>37</v>
      </c>
      <c r="I344" t="s">
        <v>1063</v>
      </c>
      <c r="J344" t="s">
        <v>3253</v>
      </c>
      <c r="K344" t="s">
        <v>41</v>
      </c>
      <c r="L344" t="s">
        <v>240</v>
      </c>
      <c r="M344" t="s">
        <v>3248</v>
      </c>
      <c r="N344" t="s">
        <v>3249</v>
      </c>
      <c r="O344" t="s">
        <v>100</v>
      </c>
      <c r="P344" t="s">
        <v>3253</v>
      </c>
      <c r="Q344" t="s">
        <v>44</v>
      </c>
      <c r="R344">
        <v>47410</v>
      </c>
      <c r="S344" t="s">
        <v>1064</v>
      </c>
      <c r="T344" t="s">
        <v>38</v>
      </c>
      <c r="U344" t="s">
        <v>50</v>
      </c>
      <c r="V344" t="s">
        <v>66</v>
      </c>
      <c r="W344" t="s">
        <v>3250</v>
      </c>
      <c r="X344" t="s">
        <v>3248</v>
      </c>
      <c r="Y344" t="s">
        <v>38</v>
      </c>
      <c r="Z344" t="s">
        <v>71</v>
      </c>
      <c r="AA344" t="s">
        <v>36</v>
      </c>
      <c r="AB344" t="s">
        <v>3260</v>
      </c>
      <c r="AC344">
        <v>5</v>
      </c>
      <c r="AD344" t="s">
        <v>36</v>
      </c>
      <c r="AE344" t="s">
        <v>36</v>
      </c>
      <c r="AF344" t="s">
        <v>36</v>
      </c>
      <c r="AG344" s="1">
        <v>43554</v>
      </c>
    </row>
    <row r="345" spans="1:33" x14ac:dyDescent="0.3">
      <c r="A345">
        <v>30</v>
      </c>
      <c r="B345" t="s">
        <v>32</v>
      </c>
      <c r="C345" t="s">
        <v>61</v>
      </c>
      <c r="D345" t="s">
        <v>1065</v>
      </c>
      <c r="E345" t="s">
        <v>78</v>
      </c>
      <c r="F345">
        <v>12</v>
      </c>
      <c r="G345" t="s">
        <v>3246</v>
      </c>
      <c r="H345" t="s">
        <v>121</v>
      </c>
      <c r="I345" t="s">
        <v>1066</v>
      </c>
      <c r="J345" t="s">
        <v>3247</v>
      </c>
      <c r="K345" t="s">
        <v>55</v>
      </c>
      <c r="L345" t="s">
        <v>229</v>
      </c>
      <c r="M345" t="s">
        <v>3248</v>
      </c>
      <c r="N345" t="s">
        <v>3249</v>
      </c>
      <c r="O345" t="s">
        <v>157</v>
      </c>
      <c r="P345" t="s">
        <v>3248</v>
      </c>
      <c r="Q345" t="s">
        <v>57</v>
      </c>
      <c r="R345">
        <v>65770</v>
      </c>
      <c r="S345" t="s">
        <v>1067</v>
      </c>
      <c r="T345" t="s">
        <v>60</v>
      </c>
      <c r="U345" t="s">
        <v>32</v>
      </c>
      <c r="V345" t="s">
        <v>147</v>
      </c>
      <c r="W345" t="s">
        <v>3250</v>
      </c>
      <c r="X345" t="s">
        <v>3247</v>
      </c>
      <c r="Y345" t="s">
        <v>60</v>
      </c>
      <c r="Z345" t="s">
        <v>90</v>
      </c>
      <c r="AA345" t="s">
        <v>90</v>
      </c>
      <c r="AB345" t="s">
        <v>3260</v>
      </c>
      <c r="AC345">
        <v>5</v>
      </c>
      <c r="AD345" t="s">
        <v>46</v>
      </c>
      <c r="AE345" t="s">
        <v>46</v>
      </c>
      <c r="AF345" t="s">
        <v>46</v>
      </c>
      <c r="AG345" s="1">
        <v>44160</v>
      </c>
    </row>
    <row r="346" spans="1:33" x14ac:dyDescent="0.3">
      <c r="A346">
        <v>35</v>
      </c>
      <c r="B346" t="s">
        <v>32</v>
      </c>
      <c r="C346" t="s">
        <v>61</v>
      </c>
      <c r="D346" t="s">
        <v>465</v>
      </c>
      <c r="E346" t="s">
        <v>35</v>
      </c>
      <c r="F346">
        <v>7</v>
      </c>
      <c r="G346" t="s">
        <v>3246</v>
      </c>
      <c r="H346" t="s">
        <v>175</v>
      </c>
      <c r="I346" t="s">
        <v>1068</v>
      </c>
      <c r="J346" t="s">
        <v>3248</v>
      </c>
      <c r="K346" t="s">
        <v>41</v>
      </c>
      <c r="L346" t="s">
        <v>250</v>
      </c>
      <c r="M346" t="s">
        <v>3248</v>
      </c>
      <c r="N346" t="s">
        <v>3263</v>
      </c>
      <c r="O346" t="s">
        <v>128</v>
      </c>
      <c r="P346" t="s">
        <v>3248</v>
      </c>
      <c r="Q346" t="s">
        <v>57</v>
      </c>
      <c r="R346">
        <v>102210</v>
      </c>
      <c r="S346" t="s">
        <v>1069</v>
      </c>
      <c r="T346" t="s">
        <v>36</v>
      </c>
      <c r="U346" t="s">
        <v>32</v>
      </c>
      <c r="V346" t="s">
        <v>106</v>
      </c>
      <c r="W346" t="s">
        <v>3255</v>
      </c>
      <c r="X346" t="s">
        <v>3247</v>
      </c>
      <c r="Y346" t="s">
        <v>60</v>
      </c>
      <c r="Z346" t="s">
        <v>49</v>
      </c>
      <c r="AA346" t="s">
        <v>36</v>
      </c>
      <c r="AB346" t="s">
        <v>3251</v>
      </c>
      <c r="AC346">
        <v>8</v>
      </c>
      <c r="AD346" t="s">
        <v>71</v>
      </c>
      <c r="AE346" t="s">
        <v>38</v>
      </c>
      <c r="AF346" t="s">
        <v>90</v>
      </c>
      <c r="AG346" s="1">
        <v>42669</v>
      </c>
    </row>
    <row r="347" spans="1:33" x14ac:dyDescent="0.3">
      <c r="A347">
        <v>37</v>
      </c>
      <c r="B347" t="s">
        <v>32</v>
      </c>
      <c r="C347" t="s">
        <v>33</v>
      </c>
      <c r="D347" t="s">
        <v>1070</v>
      </c>
      <c r="E347" t="s">
        <v>35</v>
      </c>
      <c r="F347">
        <v>5</v>
      </c>
      <c r="G347" t="s">
        <v>3252</v>
      </c>
      <c r="H347" t="s">
        <v>121</v>
      </c>
      <c r="I347" t="s">
        <v>1071</v>
      </c>
      <c r="J347" t="s">
        <v>3248</v>
      </c>
      <c r="K347" t="s">
        <v>41</v>
      </c>
      <c r="L347" t="s">
        <v>168</v>
      </c>
      <c r="M347" t="s">
        <v>3259</v>
      </c>
      <c r="N347" t="s">
        <v>3254</v>
      </c>
      <c r="O347" t="s">
        <v>43</v>
      </c>
      <c r="P347" t="s">
        <v>3248</v>
      </c>
      <c r="Q347" t="s">
        <v>57</v>
      </c>
      <c r="R347">
        <v>35000</v>
      </c>
      <c r="S347" t="s">
        <v>1072</v>
      </c>
      <c r="T347" t="s">
        <v>60</v>
      </c>
      <c r="U347" t="s">
        <v>32</v>
      </c>
      <c r="V347" t="s">
        <v>76</v>
      </c>
      <c r="W347" t="s">
        <v>3250</v>
      </c>
      <c r="X347" t="s">
        <v>3253</v>
      </c>
      <c r="Y347" t="s">
        <v>60</v>
      </c>
      <c r="Z347" t="s">
        <v>109</v>
      </c>
      <c r="AA347" t="s">
        <v>40</v>
      </c>
      <c r="AB347" t="s">
        <v>3256</v>
      </c>
      <c r="AC347">
        <v>6</v>
      </c>
      <c r="AD347" t="s">
        <v>71</v>
      </c>
      <c r="AE347" t="s">
        <v>38</v>
      </c>
      <c r="AF347" t="s">
        <v>36</v>
      </c>
      <c r="AG347" s="1">
        <v>44573</v>
      </c>
    </row>
    <row r="348" spans="1:33" x14ac:dyDescent="0.3">
      <c r="A348">
        <v>58</v>
      </c>
      <c r="B348" t="s">
        <v>32</v>
      </c>
      <c r="C348" t="s">
        <v>61</v>
      </c>
      <c r="D348" t="s">
        <v>833</v>
      </c>
      <c r="E348" t="s">
        <v>35</v>
      </c>
      <c r="F348">
        <v>23</v>
      </c>
      <c r="G348" t="s">
        <v>3258</v>
      </c>
      <c r="H348" t="s">
        <v>53</v>
      </c>
      <c r="I348" t="s">
        <v>1073</v>
      </c>
      <c r="J348" t="s">
        <v>3253</v>
      </c>
      <c r="K348" t="s">
        <v>41</v>
      </c>
      <c r="L348" t="s">
        <v>214</v>
      </c>
      <c r="M348" t="s">
        <v>3248</v>
      </c>
      <c r="N348" t="s">
        <v>3254</v>
      </c>
      <c r="O348" t="s">
        <v>107</v>
      </c>
      <c r="P348" t="s">
        <v>3248</v>
      </c>
      <c r="Q348" t="s">
        <v>69</v>
      </c>
      <c r="R348">
        <v>23720</v>
      </c>
      <c r="S348" t="s">
        <v>1074</v>
      </c>
      <c r="T348" t="s">
        <v>38</v>
      </c>
      <c r="U348" t="s">
        <v>32</v>
      </c>
      <c r="V348" t="s">
        <v>47</v>
      </c>
      <c r="W348" t="s">
        <v>3250</v>
      </c>
      <c r="X348" t="s">
        <v>3259</v>
      </c>
      <c r="Y348" t="s">
        <v>40</v>
      </c>
      <c r="Z348" t="s">
        <v>40</v>
      </c>
      <c r="AA348" t="s">
        <v>36</v>
      </c>
      <c r="AB348" t="s">
        <v>3260</v>
      </c>
      <c r="AC348">
        <v>2</v>
      </c>
      <c r="AD348" t="s">
        <v>40</v>
      </c>
      <c r="AE348" t="s">
        <v>40</v>
      </c>
      <c r="AF348" t="s">
        <v>40</v>
      </c>
      <c r="AG348" s="1">
        <v>42303</v>
      </c>
    </row>
    <row r="349" spans="1:33" x14ac:dyDescent="0.3">
      <c r="A349">
        <v>46</v>
      </c>
      <c r="B349" t="s">
        <v>32</v>
      </c>
      <c r="C349" t="s">
        <v>61</v>
      </c>
      <c r="D349" t="s">
        <v>902</v>
      </c>
      <c r="E349" t="s">
        <v>35</v>
      </c>
      <c r="F349">
        <v>1</v>
      </c>
      <c r="G349" t="s">
        <v>3258</v>
      </c>
      <c r="H349" t="s">
        <v>37</v>
      </c>
      <c r="I349" t="s">
        <v>1075</v>
      </c>
      <c r="J349" t="s">
        <v>3259</v>
      </c>
      <c r="K349" t="s">
        <v>41</v>
      </c>
      <c r="L349" t="s">
        <v>319</v>
      </c>
      <c r="M349" t="s">
        <v>3248</v>
      </c>
      <c r="N349" t="s">
        <v>3263</v>
      </c>
      <c r="O349" t="s">
        <v>100</v>
      </c>
      <c r="P349" t="s">
        <v>3253</v>
      </c>
      <c r="Q349" t="s">
        <v>69</v>
      </c>
      <c r="R349">
        <v>93960</v>
      </c>
      <c r="S349" t="s">
        <v>1076</v>
      </c>
      <c r="T349" t="s">
        <v>109</v>
      </c>
      <c r="U349" t="s">
        <v>32</v>
      </c>
      <c r="V349" t="s">
        <v>153</v>
      </c>
      <c r="W349" t="s">
        <v>3250</v>
      </c>
      <c r="X349" t="s">
        <v>3248</v>
      </c>
      <c r="Y349" t="s">
        <v>38</v>
      </c>
      <c r="Z349" t="s">
        <v>49</v>
      </c>
      <c r="AA349" t="s">
        <v>36</v>
      </c>
      <c r="AB349" t="s">
        <v>3260</v>
      </c>
      <c r="AC349">
        <v>4</v>
      </c>
      <c r="AD349" t="s">
        <v>40</v>
      </c>
      <c r="AE349" t="s">
        <v>60</v>
      </c>
      <c r="AF349" t="s">
        <v>36</v>
      </c>
      <c r="AG349" s="1">
        <v>43998</v>
      </c>
    </row>
    <row r="350" spans="1:33" x14ac:dyDescent="0.3">
      <c r="A350">
        <v>49</v>
      </c>
      <c r="B350" t="s">
        <v>32</v>
      </c>
      <c r="C350" t="s">
        <v>61</v>
      </c>
      <c r="D350" t="s">
        <v>545</v>
      </c>
      <c r="E350" t="s">
        <v>78</v>
      </c>
      <c r="F350">
        <v>8</v>
      </c>
      <c r="G350" t="s">
        <v>3258</v>
      </c>
      <c r="H350" t="s">
        <v>121</v>
      </c>
      <c r="I350" t="s">
        <v>1077</v>
      </c>
      <c r="J350" t="s">
        <v>3259</v>
      </c>
      <c r="K350" t="s">
        <v>41</v>
      </c>
      <c r="L350" t="s">
        <v>180</v>
      </c>
      <c r="M350" t="s">
        <v>3247</v>
      </c>
      <c r="N350" t="s">
        <v>3262</v>
      </c>
      <c r="O350" t="s">
        <v>157</v>
      </c>
      <c r="P350" t="s">
        <v>3247</v>
      </c>
      <c r="Q350" t="s">
        <v>44</v>
      </c>
      <c r="R350">
        <v>131200</v>
      </c>
      <c r="S350" t="s">
        <v>1078</v>
      </c>
      <c r="T350" t="s">
        <v>90</v>
      </c>
      <c r="U350" t="s">
        <v>32</v>
      </c>
      <c r="V350" t="s">
        <v>49</v>
      </c>
      <c r="W350" t="s">
        <v>3250</v>
      </c>
      <c r="X350" t="s">
        <v>3247</v>
      </c>
      <c r="Y350" t="s">
        <v>38</v>
      </c>
      <c r="Z350" t="s">
        <v>95</v>
      </c>
      <c r="AA350" t="s">
        <v>36</v>
      </c>
      <c r="AB350" t="s">
        <v>3260</v>
      </c>
      <c r="AC350">
        <v>9</v>
      </c>
      <c r="AD350" t="s">
        <v>115</v>
      </c>
      <c r="AE350" t="s">
        <v>40</v>
      </c>
      <c r="AF350" t="s">
        <v>36</v>
      </c>
      <c r="AG350" s="1">
        <v>43872</v>
      </c>
    </row>
    <row r="351" spans="1:33" x14ac:dyDescent="0.3">
      <c r="A351">
        <v>28</v>
      </c>
      <c r="B351" t="s">
        <v>32</v>
      </c>
      <c r="C351" t="s">
        <v>33</v>
      </c>
      <c r="D351" t="s">
        <v>1079</v>
      </c>
      <c r="E351" t="s">
        <v>78</v>
      </c>
      <c r="F351">
        <v>4</v>
      </c>
      <c r="G351" t="s">
        <v>3246</v>
      </c>
      <c r="H351" t="s">
        <v>37</v>
      </c>
      <c r="I351" t="s">
        <v>898</v>
      </c>
      <c r="J351" t="s">
        <v>3247</v>
      </c>
      <c r="K351" t="s">
        <v>41</v>
      </c>
      <c r="L351" t="s">
        <v>233</v>
      </c>
      <c r="M351" t="s">
        <v>3248</v>
      </c>
      <c r="N351" t="s">
        <v>3249</v>
      </c>
      <c r="O351" t="s">
        <v>157</v>
      </c>
      <c r="P351" t="s">
        <v>3248</v>
      </c>
      <c r="Q351" t="s">
        <v>44</v>
      </c>
      <c r="R351">
        <v>42210</v>
      </c>
      <c r="S351" t="s">
        <v>1080</v>
      </c>
      <c r="T351" t="s">
        <v>38</v>
      </c>
      <c r="U351" t="s">
        <v>32</v>
      </c>
      <c r="V351" t="s">
        <v>102</v>
      </c>
      <c r="W351" t="s">
        <v>3250</v>
      </c>
      <c r="X351" t="s">
        <v>3247</v>
      </c>
      <c r="Y351" t="s">
        <v>60</v>
      </c>
      <c r="Z351" t="s">
        <v>71</v>
      </c>
      <c r="AA351" t="s">
        <v>36</v>
      </c>
      <c r="AB351" t="s">
        <v>3251</v>
      </c>
      <c r="AC351">
        <v>5</v>
      </c>
      <c r="AD351" t="s">
        <v>46</v>
      </c>
      <c r="AE351" t="s">
        <v>60</v>
      </c>
      <c r="AF351" t="s">
        <v>46</v>
      </c>
      <c r="AG351" s="1">
        <v>42570</v>
      </c>
    </row>
    <row r="352" spans="1:33" x14ac:dyDescent="0.3">
      <c r="A352">
        <v>55</v>
      </c>
      <c r="B352" t="s">
        <v>32</v>
      </c>
      <c r="C352" t="s">
        <v>61</v>
      </c>
      <c r="D352" t="s">
        <v>313</v>
      </c>
      <c r="E352" t="s">
        <v>35</v>
      </c>
      <c r="F352">
        <v>7</v>
      </c>
      <c r="G352" t="s">
        <v>3252</v>
      </c>
      <c r="H352" t="s">
        <v>121</v>
      </c>
      <c r="I352" t="s">
        <v>1081</v>
      </c>
      <c r="J352" t="s">
        <v>3247</v>
      </c>
      <c r="K352" t="s">
        <v>41</v>
      </c>
      <c r="L352" t="s">
        <v>99</v>
      </c>
      <c r="M352" t="s">
        <v>3248</v>
      </c>
      <c r="N352" t="s">
        <v>3249</v>
      </c>
      <c r="O352" t="s">
        <v>43</v>
      </c>
      <c r="P352" t="s">
        <v>3259</v>
      </c>
      <c r="Q352" t="s">
        <v>44</v>
      </c>
      <c r="R352">
        <v>54150</v>
      </c>
      <c r="S352" t="s">
        <v>1082</v>
      </c>
      <c r="T352" t="s">
        <v>36</v>
      </c>
      <c r="U352" t="s">
        <v>50</v>
      </c>
      <c r="V352" t="s">
        <v>114</v>
      </c>
      <c r="W352" t="s">
        <v>3250</v>
      </c>
      <c r="X352" t="s">
        <v>3259</v>
      </c>
      <c r="Y352" t="s">
        <v>38</v>
      </c>
      <c r="Z352" t="s">
        <v>47</v>
      </c>
      <c r="AA352" t="s">
        <v>46</v>
      </c>
      <c r="AB352" t="s">
        <v>3260</v>
      </c>
      <c r="AC352">
        <v>10</v>
      </c>
      <c r="AD352" t="s">
        <v>109</v>
      </c>
      <c r="AE352" t="s">
        <v>60</v>
      </c>
      <c r="AF352" t="s">
        <v>115</v>
      </c>
      <c r="AG352" s="1">
        <v>42673</v>
      </c>
    </row>
    <row r="353" spans="1:33" x14ac:dyDescent="0.3">
      <c r="A353">
        <v>46</v>
      </c>
      <c r="B353" t="s">
        <v>32</v>
      </c>
      <c r="C353" t="s">
        <v>61</v>
      </c>
      <c r="D353" t="s">
        <v>159</v>
      </c>
      <c r="E353" t="s">
        <v>35</v>
      </c>
      <c r="F353">
        <v>8</v>
      </c>
      <c r="G353" t="s">
        <v>3258</v>
      </c>
      <c r="H353" t="s">
        <v>53</v>
      </c>
      <c r="I353" t="s">
        <v>1083</v>
      </c>
      <c r="J353" t="s">
        <v>3259</v>
      </c>
      <c r="K353" t="s">
        <v>55</v>
      </c>
      <c r="L353" t="s">
        <v>1084</v>
      </c>
      <c r="M353" t="s">
        <v>3247</v>
      </c>
      <c r="N353" t="s">
        <v>3249</v>
      </c>
      <c r="O353" t="s">
        <v>107</v>
      </c>
      <c r="P353" t="s">
        <v>3253</v>
      </c>
      <c r="Q353" t="s">
        <v>69</v>
      </c>
      <c r="R353">
        <v>46150</v>
      </c>
      <c r="S353" t="s">
        <v>1085</v>
      </c>
      <c r="T353" t="s">
        <v>115</v>
      </c>
      <c r="U353" t="s">
        <v>50</v>
      </c>
      <c r="V353" t="s">
        <v>194</v>
      </c>
      <c r="W353" t="s">
        <v>3255</v>
      </c>
      <c r="X353" t="s">
        <v>3253</v>
      </c>
      <c r="Y353" t="s">
        <v>36</v>
      </c>
      <c r="Z353" t="s">
        <v>114</v>
      </c>
      <c r="AA353" t="s">
        <v>40</v>
      </c>
      <c r="AB353" t="s">
        <v>3260</v>
      </c>
      <c r="AC353">
        <v>16</v>
      </c>
      <c r="AD353" t="s">
        <v>66</v>
      </c>
      <c r="AE353" t="s">
        <v>38</v>
      </c>
      <c r="AF353" t="s">
        <v>109</v>
      </c>
      <c r="AG353" s="1">
        <v>44920</v>
      </c>
    </row>
    <row r="354" spans="1:33" x14ac:dyDescent="0.3">
      <c r="A354">
        <v>42</v>
      </c>
      <c r="B354" t="s">
        <v>32</v>
      </c>
      <c r="C354" t="s">
        <v>61</v>
      </c>
      <c r="D354" t="s">
        <v>1086</v>
      </c>
      <c r="E354" t="s">
        <v>299</v>
      </c>
      <c r="F354">
        <v>10</v>
      </c>
      <c r="G354" t="s">
        <v>3246</v>
      </c>
      <c r="H354" t="s">
        <v>299</v>
      </c>
      <c r="I354" t="s">
        <v>1087</v>
      </c>
      <c r="J354" t="s">
        <v>3248</v>
      </c>
      <c r="K354" t="s">
        <v>55</v>
      </c>
      <c r="L354" t="s">
        <v>355</v>
      </c>
      <c r="M354" t="s">
        <v>3248</v>
      </c>
      <c r="N354" t="s">
        <v>3262</v>
      </c>
      <c r="O354" t="s">
        <v>87</v>
      </c>
      <c r="P354" t="s">
        <v>3253</v>
      </c>
      <c r="Q354" t="s">
        <v>44</v>
      </c>
      <c r="R354">
        <v>167990</v>
      </c>
      <c r="S354" t="s">
        <v>1088</v>
      </c>
      <c r="T354" t="s">
        <v>60</v>
      </c>
      <c r="U354" t="s">
        <v>32</v>
      </c>
      <c r="V354" t="s">
        <v>76</v>
      </c>
      <c r="W354" t="s">
        <v>3250</v>
      </c>
      <c r="X354" t="s">
        <v>3248</v>
      </c>
      <c r="Y354" t="s">
        <v>38</v>
      </c>
      <c r="Z354" t="s">
        <v>106</v>
      </c>
      <c r="AA354" t="s">
        <v>71</v>
      </c>
      <c r="AB354" t="s">
        <v>3260</v>
      </c>
      <c r="AC354">
        <v>20</v>
      </c>
      <c r="AD354" t="s">
        <v>109</v>
      </c>
      <c r="AE354" t="s">
        <v>60</v>
      </c>
      <c r="AF354" t="s">
        <v>104</v>
      </c>
      <c r="AG354" s="1">
        <v>42499</v>
      </c>
    </row>
    <row r="355" spans="1:33" x14ac:dyDescent="0.3">
      <c r="A355">
        <v>29</v>
      </c>
      <c r="B355" t="s">
        <v>32</v>
      </c>
      <c r="C355" t="s">
        <v>61</v>
      </c>
      <c r="D355" t="s">
        <v>1089</v>
      </c>
      <c r="E355" t="s">
        <v>35</v>
      </c>
      <c r="F355">
        <v>15</v>
      </c>
      <c r="G355" t="s">
        <v>3257</v>
      </c>
      <c r="H355" t="s">
        <v>53</v>
      </c>
      <c r="I355" t="s">
        <v>1090</v>
      </c>
      <c r="J355" t="s">
        <v>3247</v>
      </c>
      <c r="K355" t="s">
        <v>55</v>
      </c>
      <c r="L355" t="s">
        <v>392</v>
      </c>
      <c r="M355" t="s">
        <v>3253</v>
      </c>
      <c r="N355" t="s">
        <v>3254</v>
      </c>
      <c r="O355" t="s">
        <v>107</v>
      </c>
      <c r="P355" t="s">
        <v>3259</v>
      </c>
      <c r="Q355" t="s">
        <v>44</v>
      </c>
      <c r="R355">
        <v>21680</v>
      </c>
      <c r="S355" t="s">
        <v>1091</v>
      </c>
      <c r="T355" t="s">
        <v>60</v>
      </c>
      <c r="U355" t="s">
        <v>50</v>
      </c>
      <c r="V355" t="s">
        <v>190</v>
      </c>
      <c r="W355" t="s">
        <v>3250</v>
      </c>
      <c r="X355" t="s">
        <v>3253</v>
      </c>
      <c r="Y355" t="s">
        <v>38</v>
      </c>
      <c r="Z355" t="s">
        <v>90</v>
      </c>
      <c r="AA355" t="s">
        <v>40</v>
      </c>
      <c r="AB355" t="s">
        <v>3261</v>
      </c>
      <c r="AC355">
        <v>5</v>
      </c>
      <c r="AD355" t="s">
        <v>46</v>
      </c>
      <c r="AE355" t="s">
        <v>38</v>
      </c>
      <c r="AF355" t="s">
        <v>36</v>
      </c>
      <c r="AG355" s="1">
        <v>42106</v>
      </c>
    </row>
    <row r="356" spans="1:33" x14ac:dyDescent="0.3">
      <c r="A356">
        <v>47</v>
      </c>
      <c r="B356" t="s">
        <v>32</v>
      </c>
      <c r="C356" t="s">
        <v>61</v>
      </c>
      <c r="D356" t="s">
        <v>1092</v>
      </c>
      <c r="E356" t="s">
        <v>35</v>
      </c>
      <c r="F356">
        <v>9</v>
      </c>
      <c r="G356" t="s">
        <v>3258</v>
      </c>
      <c r="H356" t="s">
        <v>53</v>
      </c>
      <c r="I356" t="s">
        <v>1093</v>
      </c>
      <c r="J356" t="s">
        <v>3247</v>
      </c>
      <c r="K356" t="s">
        <v>55</v>
      </c>
      <c r="L356" t="s">
        <v>192</v>
      </c>
      <c r="M356" t="s">
        <v>3248</v>
      </c>
      <c r="N356" t="s">
        <v>3254</v>
      </c>
      <c r="O356" t="s">
        <v>43</v>
      </c>
      <c r="P356" t="s">
        <v>3248</v>
      </c>
      <c r="Q356" t="s">
        <v>57</v>
      </c>
      <c r="R356">
        <v>21050</v>
      </c>
      <c r="S356" t="s">
        <v>1094</v>
      </c>
      <c r="T356" t="s">
        <v>46</v>
      </c>
      <c r="U356" t="s">
        <v>32</v>
      </c>
      <c r="V356" t="s">
        <v>47</v>
      </c>
      <c r="W356" t="s">
        <v>3250</v>
      </c>
      <c r="X356" t="s">
        <v>3248</v>
      </c>
      <c r="Y356" t="s">
        <v>60</v>
      </c>
      <c r="Z356" t="s">
        <v>109</v>
      </c>
      <c r="AA356" t="s">
        <v>40</v>
      </c>
      <c r="AB356" t="s">
        <v>3260</v>
      </c>
      <c r="AC356">
        <v>2</v>
      </c>
      <c r="AD356" t="s">
        <v>40</v>
      </c>
      <c r="AE356" t="s">
        <v>40</v>
      </c>
      <c r="AF356" t="s">
        <v>60</v>
      </c>
      <c r="AG356" s="1">
        <v>44035</v>
      </c>
    </row>
    <row r="357" spans="1:33" x14ac:dyDescent="0.3">
      <c r="A357">
        <v>49</v>
      </c>
      <c r="B357" t="s">
        <v>32</v>
      </c>
      <c r="C357" t="s">
        <v>61</v>
      </c>
      <c r="D357" t="s">
        <v>841</v>
      </c>
      <c r="E357" t="s">
        <v>35</v>
      </c>
      <c r="F357">
        <v>8</v>
      </c>
      <c r="G357" t="s">
        <v>3252</v>
      </c>
      <c r="H357" t="s">
        <v>175</v>
      </c>
      <c r="I357" t="s">
        <v>1040</v>
      </c>
      <c r="J357" t="s">
        <v>3253</v>
      </c>
      <c r="K357" t="s">
        <v>55</v>
      </c>
      <c r="L357" t="s">
        <v>64</v>
      </c>
      <c r="M357" t="s">
        <v>3248</v>
      </c>
      <c r="N357" t="s">
        <v>3263</v>
      </c>
      <c r="O357" t="s">
        <v>43</v>
      </c>
      <c r="P357" t="s">
        <v>3247</v>
      </c>
      <c r="Q357" t="s">
        <v>44</v>
      </c>
      <c r="R357">
        <v>7403</v>
      </c>
      <c r="S357" t="s">
        <v>1095</v>
      </c>
      <c r="T357" t="s">
        <v>46</v>
      </c>
      <c r="U357" t="s">
        <v>32</v>
      </c>
      <c r="V357" t="s">
        <v>147</v>
      </c>
      <c r="W357" t="s">
        <v>3250</v>
      </c>
      <c r="X357" t="s">
        <v>3248</v>
      </c>
      <c r="Y357" t="s">
        <v>38</v>
      </c>
      <c r="Z357" t="s">
        <v>89</v>
      </c>
      <c r="AA357" t="s">
        <v>36</v>
      </c>
      <c r="AB357" t="s">
        <v>3261</v>
      </c>
      <c r="AC357">
        <v>26</v>
      </c>
      <c r="AD357" t="s">
        <v>104</v>
      </c>
      <c r="AE357" t="s">
        <v>38</v>
      </c>
      <c r="AF357" t="s">
        <v>109</v>
      </c>
      <c r="AG357" s="1">
        <v>44972</v>
      </c>
    </row>
    <row r="358" spans="1:33" x14ac:dyDescent="0.3">
      <c r="A358">
        <v>33</v>
      </c>
      <c r="B358" t="s">
        <v>32</v>
      </c>
      <c r="C358" t="s">
        <v>61</v>
      </c>
      <c r="D358" t="s">
        <v>1096</v>
      </c>
      <c r="E358" t="s">
        <v>78</v>
      </c>
      <c r="F358">
        <v>8</v>
      </c>
      <c r="G358" t="s">
        <v>3258</v>
      </c>
      <c r="H358" t="s">
        <v>53</v>
      </c>
      <c r="I358" t="s">
        <v>1097</v>
      </c>
      <c r="J358" t="s">
        <v>3253</v>
      </c>
      <c r="K358" t="s">
        <v>41</v>
      </c>
      <c r="L358" t="s">
        <v>382</v>
      </c>
      <c r="M358" t="s">
        <v>3248</v>
      </c>
      <c r="N358" t="s">
        <v>3249</v>
      </c>
      <c r="O358" t="s">
        <v>157</v>
      </c>
      <c r="P358" t="s">
        <v>3253</v>
      </c>
      <c r="Q358" t="s">
        <v>44</v>
      </c>
      <c r="R358">
        <v>63920</v>
      </c>
      <c r="S358" t="s">
        <v>1098</v>
      </c>
      <c r="T358" t="s">
        <v>40</v>
      </c>
      <c r="U358" t="s">
        <v>32</v>
      </c>
      <c r="V358" t="s">
        <v>66</v>
      </c>
      <c r="W358" t="s">
        <v>3250</v>
      </c>
      <c r="X358" t="s">
        <v>3259</v>
      </c>
      <c r="Y358" t="s">
        <v>38</v>
      </c>
      <c r="Z358" t="s">
        <v>115</v>
      </c>
      <c r="AA358" t="s">
        <v>90</v>
      </c>
      <c r="AB358" t="s">
        <v>3256</v>
      </c>
      <c r="AC358">
        <v>5</v>
      </c>
      <c r="AD358" t="s">
        <v>40</v>
      </c>
      <c r="AE358" t="s">
        <v>40</v>
      </c>
      <c r="AF358" t="s">
        <v>40</v>
      </c>
      <c r="AG358" s="1">
        <v>43581</v>
      </c>
    </row>
    <row r="359" spans="1:33" x14ac:dyDescent="0.3">
      <c r="A359">
        <v>42</v>
      </c>
      <c r="B359" t="s">
        <v>32</v>
      </c>
      <c r="C359" t="s">
        <v>61</v>
      </c>
      <c r="D359" t="s">
        <v>1099</v>
      </c>
      <c r="E359" t="s">
        <v>35</v>
      </c>
      <c r="F359">
        <v>29</v>
      </c>
      <c r="G359" t="s">
        <v>3246</v>
      </c>
      <c r="H359" t="s">
        <v>37</v>
      </c>
      <c r="I359" t="s">
        <v>1100</v>
      </c>
      <c r="J359" t="s">
        <v>3247</v>
      </c>
      <c r="K359" t="s">
        <v>41</v>
      </c>
      <c r="L359" t="s">
        <v>180</v>
      </c>
      <c r="M359" t="s">
        <v>3253</v>
      </c>
      <c r="N359" t="s">
        <v>3249</v>
      </c>
      <c r="O359" t="s">
        <v>43</v>
      </c>
      <c r="P359" t="s">
        <v>3259</v>
      </c>
      <c r="Q359" t="s">
        <v>57</v>
      </c>
      <c r="R359">
        <v>42720</v>
      </c>
      <c r="S359" t="s">
        <v>1101</v>
      </c>
      <c r="T359" t="s">
        <v>46</v>
      </c>
      <c r="U359" t="s">
        <v>32</v>
      </c>
      <c r="V359" t="s">
        <v>114</v>
      </c>
      <c r="W359" t="s">
        <v>3250</v>
      </c>
      <c r="X359" t="s">
        <v>3253</v>
      </c>
      <c r="Y359" t="s">
        <v>60</v>
      </c>
      <c r="Z359" t="s">
        <v>153</v>
      </c>
      <c r="AA359" t="s">
        <v>36</v>
      </c>
      <c r="AB359" t="s">
        <v>3260</v>
      </c>
      <c r="AC359">
        <v>1</v>
      </c>
      <c r="AD359" t="s">
        <v>60</v>
      </c>
      <c r="AE359" t="s">
        <v>60</v>
      </c>
      <c r="AF359" t="s">
        <v>60</v>
      </c>
      <c r="AG359" s="1">
        <v>44266</v>
      </c>
    </row>
    <row r="360" spans="1:33" x14ac:dyDescent="0.3">
      <c r="A360">
        <v>27</v>
      </c>
      <c r="B360" t="s">
        <v>32</v>
      </c>
      <c r="C360" t="s">
        <v>61</v>
      </c>
      <c r="D360" t="s">
        <v>1102</v>
      </c>
      <c r="E360" t="s">
        <v>35</v>
      </c>
      <c r="F360">
        <v>6</v>
      </c>
      <c r="G360" t="s">
        <v>3258</v>
      </c>
      <c r="H360" t="s">
        <v>37</v>
      </c>
      <c r="I360" t="s">
        <v>957</v>
      </c>
      <c r="J360" t="s">
        <v>3253</v>
      </c>
      <c r="K360" t="s">
        <v>55</v>
      </c>
      <c r="L360" t="s">
        <v>86</v>
      </c>
      <c r="M360" t="s">
        <v>3247</v>
      </c>
      <c r="N360" t="s">
        <v>3254</v>
      </c>
      <c r="O360" t="s">
        <v>107</v>
      </c>
      <c r="P360" t="s">
        <v>3248</v>
      </c>
      <c r="Q360" t="s">
        <v>69</v>
      </c>
      <c r="R360">
        <v>21870</v>
      </c>
      <c r="S360" t="s">
        <v>1103</v>
      </c>
      <c r="T360" t="s">
        <v>60</v>
      </c>
      <c r="U360" t="s">
        <v>32</v>
      </c>
      <c r="V360" t="s">
        <v>47</v>
      </c>
      <c r="W360" t="s">
        <v>3250</v>
      </c>
      <c r="X360" t="s">
        <v>3248</v>
      </c>
      <c r="Y360" t="s">
        <v>40</v>
      </c>
      <c r="Z360" t="s">
        <v>90</v>
      </c>
      <c r="AA360" t="s">
        <v>71</v>
      </c>
      <c r="AB360" t="s">
        <v>3261</v>
      </c>
      <c r="AC360">
        <v>5</v>
      </c>
      <c r="AD360" t="s">
        <v>36</v>
      </c>
      <c r="AE360" t="s">
        <v>60</v>
      </c>
      <c r="AF360" t="s">
        <v>36</v>
      </c>
      <c r="AG360" s="1">
        <v>44812</v>
      </c>
    </row>
    <row r="361" spans="1:33" x14ac:dyDescent="0.3">
      <c r="A361">
        <v>33</v>
      </c>
      <c r="B361" t="s">
        <v>32</v>
      </c>
      <c r="C361" t="s">
        <v>61</v>
      </c>
      <c r="D361" t="s">
        <v>1104</v>
      </c>
      <c r="E361" t="s">
        <v>35</v>
      </c>
      <c r="F361">
        <v>9</v>
      </c>
      <c r="G361" t="s">
        <v>3246</v>
      </c>
      <c r="H361" t="s">
        <v>37</v>
      </c>
      <c r="I361" t="s">
        <v>1105</v>
      </c>
      <c r="J361" t="s">
        <v>3253</v>
      </c>
      <c r="K361" t="s">
        <v>41</v>
      </c>
      <c r="L361" t="s">
        <v>240</v>
      </c>
      <c r="M361" t="s">
        <v>3248</v>
      </c>
      <c r="N361" t="s">
        <v>3254</v>
      </c>
      <c r="O361" t="s">
        <v>107</v>
      </c>
      <c r="P361" t="s">
        <v>3259</v>
      </c>
      <c r="Q361" t="s">
        <v>44</v>
      </c>
      <c r="R361">
        <v>27810</v>
      </c>
      <c r="S361" t="s">
        <v>1106</v>
      </c>
      <c r="T361" t="s">
        <v>60</v>
      </c>
      <c r="U361" t="s">
        <v>32</v>
      </c>
      <c r="V361" t="s">
        <v>66</v>
      </c>
      <c r="W361" t="s">
        <v>3250</v>
      </c>
      <c r="X361" t="s">
        <v>3247</v>
      </c>
      <c r="Y361" t="s">
        <v>38</v>
      </c>
      <c r="Z361" t="s">
        <v>102</v>
      </c>
      <c r="AA361" t="s">
        <v>71</v>
      </c>
      <c r="AB361" t="s">
        <v>3260</v>
      </c>
      <c r="AC361">
        <v>14</v>
      </c>
      <c r="AD361" t="s">
        <v>130</v>
      </c>
      <c r="AE361" t="s">
        <v>46</v>
      </c>
      <c r="AF361" t="s">
        <v>130</v>
      </c>
      <c r="AG361" s="1">
        <v>43239</v>
      </c>
    </row>
    <row r="362" spans="1:33" x14ac:dyDescent="0.3">
      <c r="A362">
        <v>57</v>
      </c>
      <c r="B362" t="s">
        <v>32</v>
      </c>
      <c r="C362" t="s">
        <v>61</v>
      </c>
      <c r="D362" t="s">
        <v>1107</v>
      </c>
      <c r="E362" t="s">
        <v>35</v>
      </c>
      <c r="F362">
        <v>1</v>
      </c>
      <c r="G362" t="s">
        <v>3252</v>
      </c>
      <c r="H362" t="s">
        <v>53</v>
      </c>
      <c r="I362" t="s">
        <v>1108</v>
      </c>
      <c r="J362" t="s">
        <v>3247</v>
      </c>
      <c r="K362" t="s">
        <v>41</v>
      </c>
      <c r="L362" t="s">
        <v>467</v>
      </c>
      <c r="M362" t="s">
        <v>3259</v>
      </c>
      <c r="N362" t="s">
        <v>3249</v>
      </c>
      <c r="O362" t="s">
        <v>107</v>
      </c>
      <c r="P362" t="s">
        <v>3248</v>
      </c>
      <c r="Q362" t="s">
        <v>44</v>
      </c>
      <c r="R362">
        <v>49000</v>
      </c>
      <c r="S362" t="s">
        <v>1109</v>
      </c>
      <c r="T362" t="s">
        <v>60</v>
      </c>
      <c r="U362" t="s">
        <v>32</v>
      </c>
      <c r="V362" t="s">
        <v>142</v>
      </c>
      <c r="W362" t="s">
        <v>3255</v>
      </c>
      <c r="X362" t="s">
        <v>3253</v>
      </c>
      <c r="Y362" t="s">
        <v>38</v>
      </c>
      <c r="Z362" t="s">
        <v>66</v>
      </c>
      <c r="AA362" t="s">
        <v>40</v>
      </c>
      <c r="AB362" t="s">
        <v>3261</v>
      </c>
      <c r="AC362">
        <v>12</v>
      </c>
      <c r="AD362" t="s">
        <v>104</v>
      </c>
      <c r="AE362" t="s">
        <v>40</v>
      </c>
      <c r="AF362" t="s">
        <v>115</v>
      </c>
      <c r="AG362" s="1">
        <v>42306</v>
      </c>
    </row>
    <row r="363" spans="1:33" x14ac:dyDescent="0.3">
      <c r="A363">
        <v>31</v>
      </c>
      <c r="B363" t="s">
        <v>32</v>
      </c>
      <c r="C363" t="s">
        <v>33</v>
      </c>
      <c r="D363" t="s">
        <v>1110</v>
      </c>
      <c r="E363" t="s">
        <v>35</v>
      </c>
      <c r="F363">
        <v>10</v>
      </c>
      <c r="G363" t="s">
        <v>3246</v>
      </c>
      <c r="H363" t="s">
        <v>37</v>
      </c>
      <c r="I363" t="s">
        <v>1111</v>
      </c>
      <c r="J363" t="s">
        <v>3248</v>
      </c>
      <c r="K363" t="s">
        <v>55</v>
      </c>
      <c r="L363" t="s">
        <v>277</v>
      </c>
      <c r="M363" t="s">
        <v>3248</v>
      </c>
      <c r="N363" t="s">
        <v>3263</v>
      </c>
      <c r="O363" t="s">
        <v>151</v>
      </c>
      <c r="P363" t="s">
        <v>3248</v>
      </c>
      <c r="Q363" t="s">
        <v>44</v>
      </c>
      <c r="R363">
        <v>110310</v>
      </c>
      <c r="S363" t="s">
        <v>1112</v>
      </c>
      <c r="T363" t="s">
        <v>46</v>
      </c>
      <c r="U363" t="s">
        <v>32</v>
      </c>
      <c r="V363" t="s">
        <v>59</v>
      </c>
      <c r="W363" t="s">
        <v>3255</v>
      </c>
      <c r="X363" t="s">
        <v>3248</v>
      </c>
      <c r="Y363" t="s">
        <v>38</v>
      </c>
      <c r="Z363" t="s">
        <v>66</v>
      </c>
      <c r="AA363" t="s">
        <v>40</v>
      </c>
      <c r="AB363" t="s">
        <v>3251</v>
      </c>
      <c r="AC363">
        <v>11</v>
      </c>
      <c r="AD363" t="s">
        <v>109</v>
      </c>
      <c r="AE363" t="s">
        <v>46</v>
      </c>
      <c r="AF363" t="s">
        <v>115</v>
      </c>
      <c r="AG363" s="1">
        <v>43387</v>
      </c>
    </row>
    <row r="364" spans="1:33" x14ac:dyDescent="0.3">
      <c r="A364">
        <v>58</v>
      </c>
      <c r="B364" t="s">
        <v>50</v>
      </c>
      <c r="C364" t="s">
        <v>61</v>
      </c>
      <c r="D364" t="s">
        <v>1113</v>
      </c>
      <c r="E364" t="s">
        <v>35</v>
      </c>
      <c r="F364">
        <v>2</v>
      </c>
      <c r="G364" t="s">
        <v>3258</v>
      </c>
      <c r="H364" t="s">
        <v>53</v>
      </c>
      <c r="I364" t="s">
        <v>1114</v>
      </c>
      <c r="J364" t="s">
        <v>3259</v>
      </c>
      <c r="K364" t="s">
        <v>41</v>
      </c>
      <c r="L364" t="s">
        <v>355</v>
      </c>
      <c r="M364" t="s">
        <v>3248</v>
      </c>
      <c r="N364" t="s">
        <v>3265</v>
      </c>
      <c r="O364" t="s">
        <v>151</v>
      </c>
      <c r="P364" t="s">
        <v>3247</v>
      </c>
      <c r="Q364" t="s">
        <v>57</v>
      </c>
      <c r="R364">
        <v>192460</v>
      </c>
      <c r="S364" t="s">
        <v>1115</v>
      </c>
      <c r="T364" t="s">
        <v>109</v>
      </c>
      <c r="U364" t="s">
        <v>50</v>
      </c>
      <c r="V364" t="s">
        <v>47</v>
      </c>
      <c r="W364" t="s">
        <v>3250</v>
      </c>
      <c r="X364" t="s">
        <v>3259</v>
      </c>
      <c r="Y364" t="s">
        <v>60</v>
      </c>
      <c r="Z364" t="s">
        <v>277</v>
      </c>
      <c r="AA364" t="s">
        <v>40</v>
      </c>
      <c r="AB364" t="s">
        <v>3260</v>
      </c>
      <c r="AC364">
        <v>31</v>
      </c>
      <c r="AD364" t="s">
        <v>102</v>
      </c>
      <c r="AE364" t="s">
        <v>66</v>
      </c>
      <c r="AF364" t="s">
        <v>115</v>
      </c>
      <c r="AG364" s="1">
        <v>43615</v>
      </c>
    </row>
    <row r="365" spans="1:33" x14ac:dyDescent="0.3">
      <c r="A365">
        <v>40</v>
      </c>
      <c r="B365" t="s">
        <v>32</v>
      </c>
      <c r="C365" t="s">
        <v>61</v>
      </c>
      <c r="D365" t="s">
        <v>1116</v>
      </c>
      <c r="E365" t="s">
        <v>35</v>
      </c>
      <c r="F365">
        <v>10</v>
      </c>
      <c r="G365" t="s">
        <v>3258</v>
      </c>
      <c r="H365" t="s">
        <v>53</v>
      </c>
      <c r="I365" t="s">
        <v>1117</v>
      </c>
      <c r="J365" t="s">
        <v>3259</v>
      </c>
      <c r="K365" t="s">
        <v>55</v>
      </c>
      <c r="L365" t="s">
        <v>382</v>
      </c>
      <c r="M365" t="s">
        <v>3259</v>
      </c>
      <c r="N365" t="s">
        <v>3254</v>
      </c>
      <c r="O365" t="s">
        <v>43</v>
      </c>
      <c r="P365" t="s">
        <v>3248</v>
      </c>
      <c r="Q365" t="s">
        <v>44</v>
      </c>
      <c r="R365">
        <v>22130</v>
      </c>
      <c r="S365" t="s">
        <v>1118</v>
      </c>
      <c r="T365" t="s">
        <v>36</v>
      </c>
      <c r="U365" t="s">
        <v>50</v>
      </c>
      <c r="V365" t="s">
        <v>66</v>
      </c>
      <c r="W365" t="s">
        <v>3250</v>
      </c>
      <c r="X365" t="s">
        <v>3248</v>
      </c>
      <c r="Y365" t="s">
        <v>38</v>
      </c>
      <c r="Z365" t="s">
        <v>130</v>
      </c>
      <c r="AA365" t="s">
        <v>36</v>
      </c>
      <c r="AB365" t="s">
        <v>3260</v>
      </c>
      <c r="AC365">
        <v>7</v>
      </c>
      <c r="AD365" t="s">
        <v>109</v>
      </c>
      <c r="AE365" t="s">
        <v>38</v>
      </c>
      <c r="AF365" t="s">
        <v>109</v>
      </c>
      <c r="AG365" s="1">
        <v>42287</v>
      </c>
    </row>
    <row r="366" spans="1:33" x14ac:dyDescent="0.3">
      <c r="A366">
        <v>37</v>
      </c>
      <c r="B366" t="s">
        <v>50</v>
      </c>
      <c r="C366" t="s">
        <v>61</v>
      </c>
      <c r="D366" t="s">
        <v>427</v>
      </c>
      <c r="E366" t="s">
        <v>35</v>
      </c>
      <c r="F366">
        <v>10</v>
      </c>
      <c r="G366" t="s">
        <v>3258</v>
      </c>
      <c r="H366" t="s">
        <v>37</v>
      </c>
      <c r="I366" t="s">
        <v>1119</v>
      </c>
      <c r="J366" t="s">
        <v>3259</v>
      </c>
      <c r="K366" t="s">
        <v>41</v>
      </c>
      <c r="L366" t="s">
        <v>535</v>
      </c>
      <c r="M366" t="s">
        <v>3248</v>
      </c>
      <c r="N366" t="s">
        <v>3249</v>
      </c>
      <c r="O366" t="s">
        <v>128</v>
      </c>
      <c r="P366" t="s">
        <v>3253</v>
      </c>
      <c r="Q366" t="s">
        <v>57</v>
      </c>
      <c r="R366">
        <v>63970</v>
      </c>
      <c r="S366" t="s">
        <v>1120</v>
      </c>
      <c r="T366" t="s">
        <v>38</v>
      </c>
      <c r="U366" t="s">
        <v>32</v>
      </c>
      <c r="V366" t="s">
        <v>102</v>
      </c>
      <c r="W366" t="s">
        <v>3250</v>
      </c>
      <c r="X366" t="s">
        <v>3247</v>
      </c>
      <c r="Y366" t="s">
        <v>60</v>
      </c>
      <c r="Z366" t="s">
        <v>130</v>
      </c>
      <c r="AA366" t="s">
        <v>46</v>
      </c>
      <c r="AB366" t="s">
        <v>3256</v>
      </c>
      <c r="AC366">
        <v>10</v>
      </c>
      <c r="AD366" t="s">
        <v>36</v>
      </c>
      <c r="AE366" t="s">
        <v>60</v>
      </c>
      <c r="AF366" t="s">
        <v>115</v>
      </c>
      <c r="AG366" s="1">
        <v>42086</v>
      </c>
    </row>
    <row r="367" spans="1:33" x14ac:dyDescent="0.3">
      <c r="A367">
        <v>28</v>
      </c>
      <c r="B367" t="s">
        <v>32</v>
      </c>
      <c r="C367" t="s">
        <v>61</v>
      </c>
      <c r="D367" t="s">
        <v>163</v>
      </c>
      <c r="E367" t="s">
        <v>35</v>
      </c>
      <c r="F367">
        <v>1</v>
      </c>
      <c r="G367" t="s">
        <v>3246</v>
      </c>
      <c r="H367" t="s">
        <v>37</v>
      </c>
      <c r="I367" t="s">
        <v>1121</v>
      </c>
      <c r="J367" t="s">
        <v>3248</v>
      </c>
      <c r="K367" t="s">
        <v>55</v>
      </c>
      <c r="L367" t="s">
        <v>42</v>
      </c>
      <c r="M367" t="s">
        <v>3248</v>
      </c>
      <c r="N367" t="s">
        <v>3254</v>
      </c>
      <c r="O367" t="s">
        <v>107</v>
      </c>
      <c r="P367" t="s">
        <v>3253</v>
      </c>
      <c r="Q367" t="s">
        <v>44</v>
      </c>
      <c r="R367">
        <v>35910</v>
      </c>
      <c r="S367" t="s">
        <v>1122</v>
      </c>
      <c r="T367" t="s">
        <v>38</v>
      </c>
      <c r="U367" t="s">
        <v>32</v>
      </c>
      <c r="V367" t="s">
        <v>134</v>
      </c>
      <c r="W367" t="s">
        <v>3255</v>
      </c>
      <c r="X367" t="s">
        <v>3248</v>
      </c>
      <c r="Y367" t="s">
        <v>38</v>
      </c>
      <c r="Z367" t="s">
        <v>36</v>
      </c>
      <c r="AA367" t="s">
        <v>36</v>
      </c>
      <c r="AB367" t="s">
        <v>3260</v>
      </c>
      <c r="AC367">
        <v>3</v>
      </c>
      <c r="AD367" t="s">
        <v>40</v>
      </c>
      <c r="AE367" t="s">
        <v>38</v>
      </c>
      <c r="AF367" t="s">
        <v>40</v>
      </c>
      <c r="AG367" s="1">
        <v>45200</v>
      </c>
    </row>
    <row r="368" spans="1:33" x14ac:dyDescent="0.3">
      <c r="A368">
        <v>30</v>
      </c>
      <c r="B368" t="s">
        <v>32</v>
      </c>
      <c r="C368" t="s">
        <v>61</v>
      </c>
      <c r="D368" t="s">
        <v>1123</v>
      </c>
      <c r="E368" t="s">
        <v>35</v>
      </c>
      <c r="F368">
        <v>1</v>
      </c>
      <c r="G368" t="s">
        <v>3246</v>
      </c>
      <c r="H368" t="s">
        <v>53</v>
      </c>
      <c r="I368" t="s">
        <v>1124</v>
      </c>
      <c r="J368" t="s">
        <v>3259</v>
      </c>
      <c r="K368" t="s">
        <v>41</v>
      </c>
      <c r="L368" t="s">
        <v>377</v>
      </c>
      <c r="M368" t="s">
        <v>3253</v>
      </c>
      <c r="N368" t="s">
        <v>3254</v>
      </c>
      <c r="O368" t="s">
        <v>43</v>
      </c>
      <c r="P368" t="s">
        <v>3248</v>
      </c>
      <c r="Q368" t="s">
        <v>44</v>
      </c>
      <c r="R368">
        <v>28265</v>
      </c>
      <c r="S368" t="s">
        <v>1125</v>
      </c>
      <c r="T368" t="s">
        <v>36</v>
      </c>
      <c r="U368" t="s">
        <v>32</v>
      </c>
      <c r="V368" t="s">
        <v>106</v>
      </c>
      <c r="W368" t="s">
        <v>3255</v>
      </c>
      <c r="X368" t="s">
        <v>3248</v>
      </c>
      <c r="Y368" t="s">
        <v>40</v>
      </c>
      <c r="Z368" t="s">
        <v>109</v>
      </c>
      <c r="AA368" t="s">
        <v>40</v>
      </c>
      <c r="AB368" t="s">
        <v>3260</v>
      </c>
      <c r="AC368">
        <v>2</v>
      </c>
      <c r="AD368" t="s">
        <v>40</v>
      </c>
      <c r="AE368" t="s">
        <v>60</v>
      </c>
      <c r="AF368" t="s">
        <v>40</v>
      </c>
      <c r="AG368" s="1">
        <v>42178</v>
      </c>
    </row>
    <row r="369" spans="1:33" x14ac:dyDescent="0.3">
      <c r="A369">
        <v>40</v>
      </c>
      <c r="B369" t="s">
        <v>32</v>
      </c>
      <c r="C369" t="s">
        <v>61</v>
      </c>
      <c r="D369" t="s">
        <v>1126</v>
      </c>
      <c r="E369" t="s">
        <v>35</v>
      </c>
      <c r="F369">
        <v>1</v>
      </c>
      <c r="G369" t="s">
        <v>3252</v>
      </c>
      <c r="H369" t="s">
        <v>37</v>
      </c>
      <c r="I369" t="s">
        <v>1127</v>
      </c>
      <c r="J369" t="s">
        <v>3247</v>
      </c>
      <c r="K369" t="s">
        <v>41</v>
      </c>
      <c r="L369" t="s">
        <v>284</v>
      </c>
      <c r="M369" t="s">
        <v>3253</v>
      </c>
      <c r="N369" t="s">
        <v>3249</v>
      </c>
      <c r="O369" t="s">
        <v>157</v>
      </c>
      <c r="P369" t="s">
        <v>3259</v>
      </c>
      <c r="Q369" t="s">
        <v>44</v>
      </c>
      <c r="R369">
        <v>74570</v>
      </c>
      <c r="S369" t="s">
        <v>1128</v>
      </c>
      <c r="T369" t="s">
        <v>40</v>
      </c>
      <c r="U369" t="s">
        <v>50</v>
      </c>
      <c r="V369" t="s">
        <v>95</v>
      </c>
      <c r="W369" t="s">
        <v>3255</v>
      </c>
      <c r="X369" t="s">
        <v>3248</v>
      </c>
      <c r="Y369" t="s">
        <v>36</v>
      </c>
      <c r="Z369" t="s">
        <v>90</v>
      </c>
      <c r="AA369" t="s">
        <v>40</v>
      </c>
      <c r="AB369" t="s">
        <v>3261</v>
      </c>
      <c r="AC369">
        <v>4</v>
      </c>
      <c r="AD369" t="s">
        <v>36</v>
      </c>
      <c r="AE369" t="s">
        <v>60</v>
      </c>
      <c r="AF369" t="s">
        <v>40</v>
      </c>
      <c r="AG369" s="1">
        <v>43744</v>
      </c>
    </row>
    <row r="370" spans="1:33" x14ac:dyDescent="0.3">
      <c r="A370">
        <v>31</v>
      </c>
      <c r="B370" t="s">
        <v>50</v>
      </c>
      <c r="C370" t="s">
        <v>61</v>
      </c>
      <c r="D370" t="s">
        <v>1129</v>
      </c>
      <c r="E370" t="s">
        <v>78</v>
      </c>
      <c r="F370">
        <v>20</v>
      </c>
      <c r="G370" t="s">
        <v>3246</v>
      </c>
      <c r="H370" t="s">
        <v>53</v>
      </c>
      <c r="I370" t="s">
        <v>1130</v>
      </c>
      <c r="J370" t="s">
        <v>3247</v>
      </c>
      <c r="K370" t="s">
        <v>55</v>
      </c>
      <c r="L370" t="s">
        <v>305</v>
      </c>
      <c r="M370" t="s">
        <v>3253</v>
      </c>
      <c r="N370" t="s">
        <v>3249</v>
      </c>
      <c r="O370" t="s">
        <v>157</v>
      </c>
      <c r="P370" t="s">
        <v>3248</v>
      </c>
      <c r="Q370" t="s">
        <v>44</v>
      </c>
      <c r="R370">
        <v>45590</v>
      </c>
      <c r="S370" t="s">
        <v>1131</v>
      </c>
      <c r="T370" t="s">
        <v>36</v>
      </c>
      <c r="U370" t="s">
        <v>50</v>
      </c>
      <c r="V370" t="s">
        <v>147</v>
      </c>
      <c r="W370" t="s">
        <v>3250</v>
      </c>
      <c r="X370" t="s">
        <v>3248</v>
      </c>
      <c r="Y370" t="s">
        <v>38</v>
      </c>
      <c r="Z370" t="s">
        <v>46</v>
      </c>
      <c r="AA370" t="s">
        <v>40</v>
      </c>
      <c r="AB370" t="s">
        <v>3260</v>
      </c>
      <c r="AC370">
        <v>2</v>
      </c>
      <c r="AD370" t="s">
        <v>40</v>
      </c>
      <c r="AE370" t="s">
        <v>40</v>
      </c>
      <c r="AF370" t="s">
        <v>40</v>
      </c>
      <c r="AG370" s="1">
        <v>42931</v>
      </c>
    </row>
    <row r="371" spans="1:33" x14ac:dyDescent="0.3">
      <c r="A371">
        <v>36</v>
      </c>
      <c r="B371" t="s">
        <v>32</v>
      </c>
      <c r="C371" t="s">
        <v>61</v>
      </c>
      <c r="D371" t="s">
        <v>1132</v>
      </c>
      <c r="E371" t="s">
        <v>78</v>
      </c>
      <c r="F371">
        <v>11</v>
      </c>
      <c r="G371" t="s">
        <v>3258</v>
      </c>
      <c r="H371" t="s">
        <v>84</v>
      </c>
      <c r="I371" t="s">
        <v>1133</v>
      </c>
      <c r="J371" t="s">
        <v>3247</v>
      </c>
      <c r="K371" t="s">
        <v>55</v>
      </c>
      <c r="L371" t="s">
        <v>301</v>
      </c>
      <c r="M371" t="s">
        <v>3247</v>
      </c>
      <c r="N371" t="s">
        <v>3249</v>
      </c>
      <c r="O371" t="s">
        <v>157</v>
      </c>
      <c r="P371" t="s">
        <v>3259</v>
      </c>
      <c r="Q371" t="s">
        <v>44</v>
      </c>
      <c r="R371">
        <v>66520</v>
      </c>
      <c r="S371" t="s">
        <v>1134</v>
      </c>
      <c r="T371" t="s">
        <v>46</v>
      </c>
      <c r="U371" t="s">
        <v>32</v>
      </c>
      <c r="V371" t="s">
        <v>66</v>
      </c>
      <c r="W371" t="s">
        <v>3250</v>
      </c>
      <c r="X371" t="s">
        <v>3253</v>
      </c>
      <c r="Y371" t="s">
        <v>38</v>
      </c>
      <c r="Z371" t="s">
        <v>115</v>
      </c>
      <c r="AA371" t="s">
        <v>40</v>
      </c>
      <c r="AB371" t="s">
        <v>3261</v>
      </c>
      <c r="AC371">
        <v>6</v>
      </c>
      <c r="AD371" t="s">
        <v>36</v>
      </c>
      <c r="AE371" t="s">
        <v>60</v>
      </c>
      <c r="AF371" t="s">
        <v>60</v>
      </c>
      <c r="AG371" s="1">
        <v>44806</v>
      </c>
    </row>
    <row r="372" spans="1:33" x14ac:dyDescent="0.3">
      <c r="A372">
        <v>37</v>
      </c>
      <c r="B372" t="s">
        <v>32</v>
      </c>
      <c r="C372" t="s">
        <v>61</v>
      </c>
      <c r="D372" t="s">
        <v>960</v>
      </c>
      <c r="E372" t="s">
        <v>35</v>
      </c>
      <c r="F372">
        <v>6</v>
      </c>
      <c r="G372" t="s">
        <v>3246</v>
      </c>
      <c r="H372" t="s">
        <v>37</v>
      </c>
      <c r="I372" t="s">
        <v>1135</v>
      </c>
      <c r="J372" t="s">
        <v>3248</v>
      </c>
      <c r="K372" t="s">
        <v>41</v>
      </c>
      <c r="L372" t="s">
        <v>64</v>
      </c>
      <c r="M372" t="s">
        <v>3259</v>
      </c>
      <c r="N372" t="s">
        <v>3249</v>
      </c>
      <c r="O372" t="s">
        <v>107</v>
      </c>
      <c r="P372" t="s">
        <v>3253</v>
      </c>
      <c r="Q372" t="s">
        <v>69</v>
      </c>
      <c r="R372">
        <v>59740</v>
      </c>
      <c r="S372" t="s">
        <v>1136</v>
      </c>
      <c r="T372" t="s">
        <v>46</v>
      </c>
      <c r="U372" t="s">
        <v>50</v>
      </c>
      <c r="V372" t="s">
        <v>66</v>
      </c>
      <c r="W372" t="s">
        <v>3250</v>
      </c>
      <c r="X372" t="s">
        <v>3253</v>
      </c>
      <c r="Y372" t="s">
        <v>40</v>
      </c>
      <c r="Z372" t="s">
        <v>66</v>
      </c>
      <c r="AA372" t="s">
        <v>40</v>
      </c>
      <c r="AB372" t="s">
        <v>3260</v>
      </c>
      <c r="AC372">
        <v>7</v>
      </c>
      <c r="AD372" t="s">
        <v>109</v>
      </c>
      <c r="AE372" t="s">
        <v>90</v>
      </c>
      <c r="AF372" t="s">
        <v>109</v>
      </c>
      <c r="AG372" s="1">
        <v>43031</v>
      </c>
    </row>
    <row r="373" spans="1:33" x14ac:dyDescent="0.3">
      <c r="A373">
        <v>31</v>
      </c>
      <c r="B373" t="s">
        <v>32</v>
      </c>
      <c r="C373" t="s">
        <v>61</v>
      </c>
      <c r="D373" t="s">
        <v>1065</v>
      </c>
      <c r="E373" t="s">
        <v>35</v>
      </c>
      <c r="F373">
        <v>1</v>
      </c>
      <c r="G373" t="s">
        <v>3258</v>
      </c>
      <c r="H373" t="s">
        <v>37</v>
      </c>
      <c r="I373" t="s">
        <v>118</v>
      </c>
      <c r="J373" t="s">
        <v>3248</v>
      </c>
      <c r="K373" t="s">
        <v>41</v>
      </c>
      <c r="L373" t="s">
        <v>749</v>
      </c>
      <c r="M373" t="s">
        <v>3248</v>
      </c>
      <c r="N373" t="s">
        <v>3254</v>
      </c>
      <c r="O373" t="s">
        <v>107</v>
      </c>
      <c r="P373" t="s">
        <v>3247</v>
      </c>
      <c r="Q373" t="s">
        <v>57</v>
      </c>
      <c r="R373">
        <v>25010</v>
      </c>
      <c r="S373" t="s">
        <v>1137</v>
      </c>
      <c r="T373" t="s">
        <v>38</v>
      </c>
      <c r="U373" t="s">
        <v>32</v>
      </c>
      <c r="V373" t="s">
        <v>49</v>
      </c>
      <c r="W373" t="s">
        <v>3250</v>
      </c>
      <c r="X373" t="s">
        <v>3247</v>
      </c>
      <c r="Y373" t="s">
        <v>60</v>
      </c>
      <c r="Z373" t="s">
        <v>38</v>
      </c>
      <c r="AA373" t="s">
        <v>46</v>
      </c>
      <c r="AB373" t="s">
        <v>3260</v>
      </c>
      <c r="AC373">
        <v>1</v>
      </c>
      <c r="AD373" t="s">
        <v>38</v>
      </c>
      <c r="AE373" t="s">
        <v>38</v>
      </c>
      <c r="AF373" t="s">
        <v>60</v>
      </c>
      <c r="AG373" s="1">
        <v>44417</v>
      </c>
    </row>
    <row r="374" spans="1:33" x14ac:dyDescent="0.3">
      <c r="A374">
        <v>33</v>
      </c>
      <c r="B374" t="s">
        <v>32</v>
      </c>
      <c r="C374" t="s">
        <v>61</v>
      </c>
      <c r="D374" t="s">
        <v>1138</v>
      </c>
      <c r="E374" t="s">
        <v>35</v>
      </c>
      <c r="F374">
        <v>13</v>
      </c>
      <c r="G374" t="s">
        <v>3257</v>
      </c>
      <c r="H374" t="s">
        <v>53</v>
      </c>
      <c r="I374" t="s">
        <v>1139</v>
      </c>
      <c r="J374" t="s">
        <v>3247</v>
      </c>
      <c r="K374" t="s">
        <v>55</v>
      </c>
      <c r="L374" t="s">
        <v>521</v>
      </c>
      <c r="M374" t="s">
        <v>3248</v>
      </c>
      <c r="N374" t="s">
        <v>3254</v>
      </c>
      <c r="O374" t="s">
        <v>107</v>
      </c>
      <c r="P374" t="s">
        <v>3259</v>
      </c>
      <c r="Q374" t="s">
        <v>57</v>
      </c>
      <c r="R374">
        <v>34520</v>
      </c>
      <c r="S374" t="s">
        <v>1140</v>
      </c>
      <c r="T374" t="s">
        <v>36</v>
      </c>
      <c r="U374" t="s">
        <v>32</v>
      </c>
      <c r="V374" t="s">
        <v>190</v>
      </c>
      <c r="W374" t="s">
        <v>3250</v>
      </c>
      <c r="X374" t="s">
        <v>3253</v>
      </c>
      <c r="Y374" t="s">
        <v>60</v>
      </c>
      <c r="Z374" t="s">
        <v>71</v>
      </c>
      <c r="AA374" t="s">
        <v>46</v>
      </c>
      <c r="AB374" t="s">
        <v>3260</v>
      </c>
      <c r="AC374">
        <v>3</v>
      </c>
      <c r="AD374" t="s">
        <v>40</v>
      </c>
      <c r="AE374" t="s">
        <v>60</v>
      </c>
      <c r="AF374" t="s">
        <v>40</v>
      </c>
      <c r="AG374" s="1">
        <v>42553</v>
      </c>
    </row>
    <row r="375" spans="1:33" x14ac:dyDescent="0.3">
      <c r="A375">
        <v>30</v>
      </c>
      <c r="B375" t="s">
        <v>32</v>
      </c>
      <c r="C375" t="s">
        <v>61</v>
      </c>
      <c r="D375" t="s">
        <v>868</v>
      </c>
      <c r="E375" t="s">
        <v>35</v>
      </c>
      <c r="F375">
        <v>18</v>
      </c>
      <c r="G375" t="s">
        <v>3246</v>
      </c>
      <c r="H375" t="s">
        <v>53</v>
      </c>
      <c r="I375" t="s">
        <v>1141</v>
      </c>
      <c r="J375" t="s">
        <v>3253</v>
      </c>
      <c r="K375" t="s">
        <v>55</v>
      </c>
      <c r="L375" t="s">
        <v>296</v>
      </c>
      <c r="M375" t="s">
        <v>3248</v>
      </c>
      <c r="N375" t="s">
        <v>3254</v>
      </c>
      <c r="O375" t="s">
        <v>107</v>
      </c>
      <c r="P375" t="s">
        <v>3248</v>
      </c>
      <c r="Q375" t="s">
        <v>57</v>
      </c>
      <c r="R375">
        <v>26320</v>
      </c>
      <c r="S375" t="s">
        <v>1142</v>
      </c>
      <c r="T375" t="s">
        <v>38</v>
      </c>
      <c r="U375" t="s">
        <v>32</v>
      </c>
      <c r="V375" t="s">
        <v>76</v>
      </c>
      <c r="W375" t="s">
        <v>3250</v>
      </c>
      <c r="X375" t="s">
        <v>3248</v>
      </c>
      <c r="Y375" t="s">
        <v>60</v>
      </c>
      <c r="Z375" t="s">
        <v>71</v>
      </c>
      <c r="AA375" t="s">
        <v>46</v>
      </c>
      <c r="AB375" t="s">
        <v>3261</v>
      </c>
      <c r="AC375">
        <v>5</v>
      </c>
      <c r="AD375" t="s">
        <v>46</v>
      </c>
      <c r="AE375" t="s">
        <v>60</v>
      </c>
      <c r="AF375" t="s">
        <v>46</v>
      </c>
      <c r="AG375" s="1">
        <v>43549</v>
      </c>
    </row>
    <row r="376" spans="1:33" x14ac:dyDescent="0.3">
      <c r="A376">
        <v>39</v>
      </c>
      <c r="B376" t="s">
        <v>50</v>
      </c>
      <c r="C376" t="s">
        <v>61</v>
      </c>
      <c r="D376" t="s">
        <v>1143</v>
      </c>
      <c r="E376" t="s">
        <v>35</v>
      </c>
      <c r="F376">
        <v>6</v>
      </c>
      <c r="G376" t="s">
        <v>3246</v>
      </c>
      <c r="H376" t="s">
        <v>37</v>
      </c>
      <c r="I376" t="s">
        <v>635</v>
      </c>
      <c r="J376" t="s">
        <v>3259</v>
      </c>
      <c r="K376" t="s">
        <v>41</v>
      </c>
      <c r="L376" t="s">
        <v>197</v>
      </c>
      <c r="M376" t="s">
        <v>3248</v>
      </c>
      <c r="N376" t="s">
        <v>3254</v>
      </c>
      <c r="O376" t="s">
        <v>43</v>
      </c>
      <c r="P376" t="s">
        <v>3253</v>
      </c>
      <c r="Q376" t="s">
        <v>44</v>
      </c>
      <c r="R376">
        <v>24040</v>
      </c>
      <c r="S376" t="s">
        <v>1144</v>
      </c>
      <c r="T376" t="s">
        <v>109</v>
      </c>
      <c r="U376" t="s">
        <v>50</v>
      </c>
      <c r="V376" t="s">
        <v>106</v>
      </c>
      <c r="W376" t="s">
        <v>3255</v>
      </c>
      <c r="X376" t="s">
        <v>3259</v>
      </c>
      <c r="Y376" t="s">
        <v>60</v>
      </c>
      <c r="Z376" t="s">
        <v>115</v>
      </c>
      <c r="AA376" t="s">
        <v>40</v>
      </c>
      <c r="AB376" t="s">
        <v>3256</v>
      </c>
      <c r="AC376">
        <v>2</v>
      </c>
      <c r="AD376" t="s">
        <v>40</v>
      </c>
      <c r="AE376" t="s">
        <v>40</v>
      </c>
      <c r="AF376" t="s">
        <v>40</v>
      </c>
      <c r="AG376" s="1">
        <v>42051</v>
      </c>
    </row>
    <row r="377" spans="1:33" x14ac:dyDescent="0.3">
      <c r="A377">
        <v>40</v>
      </c>
      <c r="B377" t="s">
        <v>32</v>
      </c>
      <c r="C377" t="s">
        <v>61</v>
      </c>
      <c r="D377" t="s">
        <v>1145</v>
      </c>
      <c r="E377" t="s">
        <v>78</v>
      </c>
      <c r="F377">
        <v>14</v>
      </c>
      <c r="G377" t="s">
        <v>3252</v>
      </c>
      <c r="H377" t="s">
        <v>53</v>
      </c>
      <c r="I377" t="s">
        <v>1146</v>
      </c>
      <c r="J377" t="s">
        <v>3259</v>
      </c>
      <c r="K377" t="s">
        <v>55</v>
      </c>
      <c r="L377" t="s">
        <v>168</v>
      </c>
      <c r="M377" t="s">
        <v>3248</v>
      </c>
      <c r="N377" t="s">
        <v>3249</v>
      </c>
      <c r="O377" t="s">
        <v>157</v>
      </c>
      <c r="P377" t="s">
        <v>3253</v>
      </c>
      <c r="Q377" t="s">
        <v>44</v>
      </c>
      <c r="R377">
        <v>46390</v>
      </c>
      <c r="S377" t="s">
        <v>1147</v>
      </c>
      <c r="T377" t="s">
        <v>38</v>
      </c>
      <c r="U377" t="s">
        <v>32</v>
      </c>
      <c r="V377" t="s">
        <v>102</v>
      </c>
      <c r="W377" t="s">
        <v>3250</v>
      </c>
      <c r="X377" t="s">
        <v>3248</v>
      </c>
      <c r="Y377" t="s">
        <v>38</v>
      </c>
      <c r="Z377" t="s">
        <v>71</v>
      </c>
      <c r="AA377" t="s">
        <v>40</v>
      </c>
      <c r="AB377" t="s">
        <v>3260</v>
      </c>
      <c r="AC377">
        <v>5</v>
      </c>
      <c r="AD377" t="s">
        <v>46</v>
      </c>
      <c r="AE377" t="s">
        <v>38</v>
      </c>
      <c r="AF377" t="s">
        <v>40</v>
      </c>
      <c r="AG377" s="1">
        <v>42776</v>
      </c>
    </row>
    <row r="378" spans="1:33" x14ac:dyDescent="0.3">
      <c r="A378">
        <v>31</v>
      </c>
      <c r="B378" t="s">
        <v>32</v>
      </c>
      <c r="C378" t="s">
        <v>61</v>
      </c>
      <c r="D378" t="s">
        <v>1148</v>
      </c>
      <c r="E378" t="s">
        <v>78</v>
      </c>
      <c r="F378">
        <v>10</v>
      </c>
      <c r="G378" t="s">
        <v>3252</v>
      </c>
      <c r="H378" t="s">
        <v>37</v>
      </c>
      <c r="I378" t="s">
        <v>1149</v>
      </c>
      <c r="J378" t="s">
        <v>3248</v>
      </c>
      <c r="K378" t="s">
        <v>55</v>
      </c>
      <c r="L378" t="s">
        <v>645</v>
      </c>
      <c r="M378" t="s">
        <v>3248</v>
      </c>
      <c r="N378" t="s">
        <v>3249</v>
      </c>
      <c r="O378" t="s">
        <v>157</v>
      </c>
      <c r="P378" t="s">
        <v>3259</v>
      </c>
      <c r="Q378" t="s">
        <v>69</v>
      </c>
      <c r="R378">
        <v>65830</v>
      </c>
      <c r="S378" t="s">
        <v>1150</v>
      </c>
      <c r="T378" t="s">
        <v>40</v>
      </c>
      <c r="U378" t="s">
        <v>50</v>
      </c>
      <c r="V378" t="s">
        <v>147</v>
      </c>
      <c r="W378" t="s">
        <v>3250</v>
      </c>
      <c r="X378" t="s">
        <v>3259</v>
      </c>
      <c r="Y378" t="s">
        <v>38</v>
      </c>
      <c r="Z378" t="s">
        <v>115</v>
      </c>
      <c r="AA378" t="s">
        <v>40</v>
      </c>
      <c r="AB378" t="s">
        <v>3260</v>
      </c>
      <c r="AC378">
        <v>5</v>
      </c>
      <c r="AD378" t="s">
        <v>40</v>
      </c>
      <c r="AE378" t="s">
        <v>38</v>
      </c>
      <c r="AF378" t="s">
        <v>46</v>
      </c>
      <c r="AG378" s="1">
        <v>42221</v>
      </c>
    </row>
    <row r="379" spans="1:33" x14ac:dyDescent="0.3">
      <c r="A379">
        <v>37</v>
      </c>
      <c r="B379" t="s">
        <v>32</v>
      </c>
      <c r="C379" t="s">
        <v>61</v>
      </c>
      <c r="D379" t="s">
        <v>1151</v>
      </c>
      <c r="E379" t="s">
        <v>35</v>
      </c>
      <c r="F379">
        <v>1</v>
      </c>
      <c r="G379" t="s">
        <v>3246</v>
      </c>
      <c r="H379" t="s">
        <v>121</v>
      </c>
      <c r="I379" t="s">
        <v>1152</v>
      </c>
      <c r="J379" t="s">
        <v>3247</v>
      </c>
      <c r="K379" t="s">
        <v>55</v>
      </c>
      <c r="L379" t="s">
        <v>250</v>
      </c>
      <c r="M379" t="s">
        <v>3248</v>
      </c>
      <c r="N379" t="s">
        <v>3263</v>
      </c>
      <c r="O379" t="s">
        <v>128</v>
      </c>
      <c r="P379" t="s">
        <v>3259</v>
      </c>
      <c r="Q379" t="s">
        <v>57</v>
      </c>
      <c r="R379">
        <v>74910</v>
      </c>
      <c r="S379" t="s">
        <v>1153</v>
      </c>
      <c r="T379" t="s">
        <v>46</v>
      </c>
      <c r="U379" t="s">
        <v>32</v>
      </c>
      <c r="V379" t="s">
        <v>49</v>
      </c>
      <c r="W379" t="s">
        <v>3250</v>
      </c>
      <c r="X379" t="s">
        <v>3259</v>
      </c>
      <c r="Y379" t="s">
        <v>60</v>
      </c>
      <c r="Z379" t="s">
        <v>47</v>
      </c>
      <c r="AA379" t="s">
        <v>36</v>
      </c>
      <c r="AB379" t="s">
        <v>3251</v>
      </c>
      <c r="AC379">
        <v>6</v>
      </c>
      <c r="AD379" t="s">
        <v>71</v>
      </c>
      <c r="AE379" t="s">
        <v>38</v>
      </c>
      <c r="AF379" t="s">
        <v>40</v>
      </c>
      <c r="AG379" s="1">
        <v>43080</v>
      </c>
    </row>
    <row r="380" spans="1:33" x14ac:dyDescent="0.3">
      <c r="A380">
        <v>36</v>
      </c>
      <c r="B380" t="s">
        <v>32</v>
      </c>
      <c r="C380" t="s">
        <v>61</v>
      </c>
      <c r="D380" t="s">
        <v>1154</v>
      </c>
      <c r="E380" t="s">
        <v>35</v>
      </c>
      <c r="F380">
        <v>9</v>
      </c>
      <c r="G380" t="s">
        <v>3246</v>
      </c>
      <c r="H380" t="s">
        <v>53</v>
      </c>
      <c r="I380" t="s">
        <v>256</v>
      </c>
      <c r="J380" t="s">
        <v>3259</v>
      </c>
      <c r="K380" t="s">
        <v>41</v>
      </c>
      <c r="L380" t="s">
        <v>645</v>
      </c>
      <c r="M380" t="s">
        <v>3248</v>
      </c>
      <c r="N380" t="s">
        <v>3263</v>
      </c>
      <c r="O380" t="s">
        <v>100</v>
      </c>
      <c r="P380" t="s">
        <v>3259</v>
      </c>
      <c r="Q380" t="s">
        <v>69</v>
      </c>
      <c r="R380">
        <v>85000</v>
      </c>
      <c r="S380" t="s">
        <v>1155</v>
      </c>
      <c r="T380" t="s">
        <v>60</v>
      </c>
      <c r="U380" t="s">
        <v>32</v>
      </c>
      <c r="V380" t="s">
        <v>147</v>
      </c>
      <c r="W380" t="s">
        <v>3250</v>
      </c>
      <c r="X380" t="s">
        <v>3259</v>
      </c>
      <c r="Y380" t="s">
        <v>38</v>
      </c>
      <c r="Z380" t="s">
        <v>130</v>
      </c>
      <c r="AA380" t="s">
        <v>60</v>
      </c>
      <c r="AB380" t="s">
        <v>3261</v>
      </c>
      <c r="AC380">
        <v>9</v>
      </c>
      <c r="AD380" t="s">
        <v>109</v>
      </c>
      <c r="AE380" t="s">
        <v>38</v>
      </c>
      <c r="AF380" t="s">
        <v>90</v>
      </c>
      <c r="AG380" s="1">
        <v>42334</v>
      </c>
    </row>
    <row r="381" spans="1:33" x14ac:dyDescent="0.3">
      <c r="A381">
        <v>28</v>
      </c>
      <c r="B381" t="s">
        <v>32</v>
      </c>
      <c r="C381" t="s">
        <v>61</v>
      </c>
      <c r="D381" t="s">
        <v>490</v>
      </c>
      <c r="E381" t="s">
        <v>35</v>
      </c>
      <c r="F381">
        <v>8</v>
      </c>
      <c r="G381" t="s">
        <v>3252</v>
      </c>
      <c r="H381" t="s">
        <v>53</v>
      </c>
      <c r="I381" t="s">
        <v>1156</v>
      </c>
      <c r="J381" t="s">
        <v>3259</v>
      </c>
      <c r="K381" t="s">
        <v>55</v>
      </c>
      <c r="L381" t="s">
        <v>86</v>
      </c>
      <c r="M381" t="s">
        <v>3248</v>
      </c>
      <c r="N381" t="s">
        <v>3254</v>
      </c>
      <c r="O381" t="s">
        <v>107</v>
      </c>
      <c r="P381" t="s">
        <v>3259</v>
      </c>
      <c r="Q381" t="s">
        <v>57</v>
      </c>
      <c r="R381">
        <v>33100</v>
      </c>
      <c r="S381" t="s">
        <v>1157</v>
      </c>
      <c r="T381" t="s">
        <v>38</v>
      </c>
      <c r="U381" t="s">
        <v>32</v>
      </c>
      <c r="V381" t="s">
        <v>106</v>
      </c>
      <c r="W381" t="s">
        <v>3255</v>
      </c>
      <c r="X381" t="s">
        <v>3259</v>
      </c>
      <c r="Y381" t="s">
        <v>60</v>
      </c>
      <c r="Z381" t="s">
        <v>71</v>
      </c>
      <c r="AA381" t="s">
        <v>36</v>
      </c>
      <c r="AB381" t="s">
        <v>3260</v>
      </c>
      <c r="AC381">
        <v>5</v>
      </c>
      <c r="AD381" t="s">
        <v>36</v>
      </c>
      <c r="AE381" t="s">
        <v>60</v>
      </c>
      <c r="AF381" t="s">
        <v>40</v>
      </c>
      <c r="AG381" s="1">
        <v>43696</v>
      </c>
    </row>
    <row r="382" spans="1:33" x14ac:dyDescent="0.3">
      <c r="A382">
        <v>39</v>
      </c>
      <c r="B382" t="s">
        <v>32</v>
      </c>
      <c r="C382" t="s">
        <v>61</v>
      </c>
      <c r="D382" t="s">
        <v>1104</v>
      </c>
      <c r="E382" t="s">
        <v>35</v>
      </c>
      <c r="F382">
        <v>10</v>
      </c>
      <c r="G382" t="s">
        <v>3257</v>
      </c>
      <c r="H382" t="s">
        <v>37</v>
      </c>
      <c r="I382" t="s">
        <v>203</v>
      </c>
      <c r="J382" t="s">
        <v>3248</v>
      </c>
      <c r="K382" t="s">
        <v>41</v>
      </c>
      <c r="L382" t="s">
        <v>150</v>
      </c>
      <c r="M382" t="s">
        <v>3248</v>
      </c>
      <c r="N382" t="s">
        <v>3262</v>
      </c>
      <c r="O382" t="s">
        <v>87</v>
      </c>
      <c r="P382" t="s">
        <v>3253</v>
      </c>
      <c r="Q382" t="s">
        <v>44</v>
      </c>
      <c r="R382">
        <v>170680</v>
      </c>
      <c r="S382" t="s">
        <v>1158</v>
      </c>
      <c r="T382" t="s">
        <v>38</v>
      </c>
      <c r="U382" t="s">
        <v>50</v>
      </c>
      <c r="V382" t="s">
        <v>76</v>
      </c>
      <c r="W382" t="s">
        <v>3250</v>
      </c>
      <c r="X382" t="s">
        <v>3259</v>
      </c>
      <c r="Y382" t="s">
        <v>60</v>
      </c>
      <c r="Z382" t="s">
        <v>106</v>
      </c>
      <c r="AA382" t="s">
        <v>36</v>
      </c>
      <c r="AB382" t="s">
        <v>3260</v>
      </c>
      <c r="AC382">
        <v>21</v>
      </c>
      <c r="AD382" t="s">
        <v>104</v>
      </c>
      <c r="AE382" t="s">
        <v>147</v>
      </c>
      <c r="AF382" t="s">
        <v>130</v>
      </c>
      <c r="AG382" s="1">
        <v>43029</v>
      </c>
    </row>
    <row r="383" spans="1:33" x14ac:dyDescent="0.3">
      <c r="A383">
        <v>28</v>
      </c>
      <c r="B383" t="s">
        <v>32</v>
      </c>
      <c r="C383" t="s">
        <v>33</v>
      </c>
      <c r="D383" t="s">
        <v>1159</v>
      </c>
      <c r="E383" t="s">
        <v>299</v>
      </c>
      <c r="F383">
        <v>1</v>
      </c>
      <c r="G383" t="s">
        <v>3252</v>
      </c>
      <c r="H383" t="s">
        <v>53</v>
      </c>
      <c r="I383" t="s">
        <v>1160</v>
      </c>
      <c r="J383" t="s">
        <v>3248</v>
      </c>
      <c r="K383" t="s">
        <v>41</v>
      </c>
      <c r="L383" t="s">
        <v>233</v>
      </c>
      <c r="M383" t="s">
        <v>3248</v>
      </c>
      <c r="N383" t="s">
        <v>3254</v>
      </c>
      <c r="O383" t="s">
        <v>299</v>
      </c>
      <c r="P383" t="s">
        <v>3259</v>
      </c>
      <c r="Q383" t="s">
        <v>69</v>
      </c>
      <c r="R383">
        <v>2706</v>
      </c>
      <c r="S383" t="s">
        <v>1161</v>
      </c>
      <c r="T383" t="s">
        <v>38</v>
      </c>
      <c r="U383" t="s">
        <v>32</v>
      </c>
      <c r="V383" t="s">
        <v>102</v>
      </c>
      <c r="W383" t="s">
        <v>3250</v>
      </c>
      <c r="X383" t="s">
        <v>3247</v>
      </c>
      <c r="Y383" t="s">
        <v>38</v>
      </c>
      <c r="Z383" t="s">
        <v>36</v>
      </c>
      <c r="AA383" t="s">
        <v>40</v>
      </c>
      <c r="AB383" t="s">
        <v>3260</v>
      </c>
      <c r="AC383">
        <v>3</v>
      </c>
      <c r="AD383" t="s">
        <v>40</v>
      </c>
      <c r="AE383" t="s">
        <v>40</v>
      </c>
      <c r="AF383" t="s">
        <v>40</v>
      </c>
      <c r="AG383" s="1">
        <v>44287</v>
      </c>
    </row>
    <row r="384" spans="1:33" x14ac:dyDescent="0.3">
      <c r="A384">
        <v>30</v>
      </c>
      <c r="B384" t="s">
        <v>32</v>
      </c>
      <c r="C384" t="s">
        <v>61</v>
      </c>
      <c r="D384" t="s">
        <v>1162</v>
      </c>
      <c r="E384" t="s">
        <v>78</v>
      </c>
      <c r="F384">
        <v>15</v>
      </c>
      <c r="G384" t="s">
        <v>3252</v>
      </c>
      <c r="H384" t="s">
        <v>84</v>
      </c>
      <c r="I384" t="s">
        <v>1163</v>
      </c>
      <c r="J384" t="s">
        <v>3248</v>
      </c>
      <c r="K384" t="s">
        <v>41</v>
      </c>
      <c r="L384" t="s">
        <v>225</v>
      </c>
      <c r="M384" t="s">
        <v>3247</v>
      </c>
      <c r="N384" t="s">
        <v>3263</v>
      </c>
      <c r="O384" t="s">
        <v>157</v>
      </c>
      <c r="P384" t="s">
        <v>3253</v>
      </c>
      <c r="Q384" t="s">
        <v>69</v>
      </c>
      <c r="R384">
        <v>71400</v>
      </c>
      <c r="S384" t="s">
        <v>1164</v>
      </c>
      <c r="T384" t="s">
        <v>40</v>
      </c>
      <c r="U384" t="s">
        <v>32</v>
      </c>
      <c r="V384" t="s">
        <v>147</v>
      </c>
      <c r="W384" t="s">
        <v>3250</v>
      </c>
      <c r="X384" t="s">
        <v>3253</v>
      </c>
      <c r="Y384" t="s">
        <v>38</v>
      </c>
      <c r="Z384" t="s">
        <v>47</v>
      </c>
      <c r="AA384" t="s">
        <v>40</v>
      </c>
      <c r="AB384" t="s">
        <v>3260</v>
      </c>
      <c r="AC384">
        <v>7</v>
      </c>
      <c r="AD384" t="s">
        <v>109</v>
      </c>
      <c r="AE384" t="s">
        <v>38</v>
      </c>
      <c r="AF384" t="s">
        <v>109</v>
      </c>
      <c r="AG384" s="1">
        <v>43484</v>
      </c>
    </row>
    <row r="385" spans="1:33" x14ac:dyDescent="0.3">
      <c r="A385">
        <v>51</v>
      </c>
      <c r="B385" t="s">
        <v>32</v>
      </c>
      <c r="C385" t="s">
        <v>61</v>
      </c>
      <c r="D385" t="s">
        <v>238</v>
      </c>
      <c r="E385" t="s">
        <v>35</v>
      </c>
      <c r="F385">
        <v>1</v>
      </c>
      <c r="G385" t="s">
        <v>3246</v>
      </c>
      <c r="H385" t="s">
        <v>53</v>
      </c>
      <c r="I385" t="s">
        <v>1165</v>
      </c>
      <c r="J385" t="s">
        <v>3248</v>
      </c>
      <c r="K385" t="s">
        <v>41</v>
      </c>
      <c r="L385" t="s">
        <v>172</v>
      </c>
      <c r="M385" t="s">
        <v>3248</v>
      </c>
      <c r="N385" t="s">
        <v>3254</v>
      </c>
      <c r="O385" t="s">
        <v>107</v>
      </c>
      <c r="P385" t="s">
        <v>3259</v>
      </c>
      <c r="Q385" t="s">
        <v>44</v>
      </c>
      <c r="R385">
        <v>27230</v>
      </c>
      <c r="S385" t="s">
        <v>1166</v>
      </c>
      <c r="T385" t="s">
        <v>38</v>
      </c>
      <c r="U385" t="s">
        <v>32</v>
      </c>
      <c r="V385" t="s">
        <v>147</v>
      </c>
      <c r="W385" t="s">
        <v>3250</v>
      </c>
      <c r="X385" t="s">
        <v>3247</v>
      </c>
      <c r="Y385" t="s">
        <v>60</v>
      </c>
      <c r="Z385" t="s">
        <v>38</v>
      </c>
      <c r="AA385" t="s">
        <v>60</v>
      </c>
      <c r="AB385" t="s">
        <v>3261</v>
      </c>
      <c r="AC385">
        <v>1</v>
      </c>
      <c r="AD385" t="s">
        <v>60</v>
      </c>
      <c r="AE385" t="s">
        <v>60</v>
      </c>
      <c r="AF385" t="s">
        <v>60</v>
      </c>
      <c r="AG385" s="1">
        <v>44343</v>
      </c>
    </row>
    <row r="386" spans="1:33" x14ac:dyDescent="0.3">
      <c r="A386">
        <v>37</v>
      </c>
      <c r="B386" t="s">
        <v>32</v>
      </c>
      <c r="C386" t="s">
        <v>61</v>
      </c>
      <c r="D386" t="s">
        <v>1167</v>
      </c>
      <c r="E386" t="s">
        <v>35</v>
      </c>
      <c r="F386">
        <v>10</v>
      </c>
      <c r="G386" t="s">
        <v>3258</v>
      </c>
      <c r="H386" t="s">
        <v>53</v>
      </c>
      <c r="I386" t="s">
        <v>1168</v>
      </c>
      <c r="J386" t="s">
        <v>3248</v>
      </c>
      <c r="K386" t="s">
        <v>41</v>
      </c>
      <c r="L386" t="s">
        <v>210</v>
      </c>
      <c r="M386" t="s">
        <v>3248</v>
      </c>
      <c r="N386" t="s">
        <v>3249</v>
      </c>
      <c r="O386" t="s">
        <v>128</v>
      </c>
      <c r="P386" t="s">
        <v>3247</v>
      </c>
      <c r="Q386" t="s">
        <v>57</v>
      </c>
      <c r="R386">
        <v>41970</v>
      </c>
      <c r="S386" t="s">
        <v>1169</v>
      </c>
      <c r="T386" t="s">
        <v>40</v>
      </c>
      <c r="U386" t="s">
        <v>50</v>
      </c>
      <c r="V386" t="s">
        <v>47</v>
      </c>
      <c r="W386" t="s">
        <v>3250</v>
      </c>
      <c r="X386" t="s">
        <v>3259</v>
      </c>
      <c r="Y386" t="s">
        <v>60</v>
      </c>
      <c r="Z386" t="s">
        <v>190</v>
      </c>
      <c r="AA386" t="s">
        <v>40</v>
      </c>
      <c r="AB386" t="s">
        <v>3261</v>
      </c>
      <c r="AC386">
        <v>1</v>
      </c>
      <c r="AD386" t="s">
        <v>60</v>
      </c>
      <c r="AE386" t="s">
        <v>60</v>
      </c>
      <c r="AF386" t="s">
        <v>38</v>
      </c>
      <c r="AG386" s="1">
        <v>44690</v>
      </c>
    </row>
    <row r="387" spans="1:33" x14ac:dyDescent="0.3">
      <c r="A387">
        <v>26</v>
      </c>
      <c r="B387" t="s">
        <v>32</v>
      </c>
      <c r="C387" t="s">
        <v>61</v>
      </c>
      <c r="D387" t="s">
        <v>1170</v>
      </c>
      <c r="E387" t="s">
        <v>78</v>
      </c>
      <c r="F387">
        <v>28</v>
      </c>
      <c r="G387" t="s">
        <v>3252</v>
      </c>
      <c r="H387" t="s">
        <v>84</v>
      </c>
      <c r="I387" t="s">
        <v>1171</v>
      </c>
      <c r="J387" t="s">
        <v>3253</v>
      </c>
      <c r="K387" t="s">
        <v>41</v>
      </c>
      <c r="L387" t="s">
        <v>86</v>
      </c>
      <c r="M387" t="s">
        <v>3248</v>
      </c>
      <c r="N387" t="s">
        <v>3249</v>
      </c>
      <c r="O387" t="s">
        <v>157</v>
      </c>
      <c r="P387" t="s">
        <v>3247</v>
      </c>
      <c r="Q387" t="s">
        <v>44</v>
      </c>
      <c r="R387">
        <v>62720</v>
      </c>
      <c r="S387" t="s">
        <v>1172</v>
      </c>
      <c r="T387" t="s">
        <v>38</v>
      </c>
      <c r="U387" t="s">
        <v>32</v>
      </c>
      <c r="V387" t="s">
        <v>59</v>
      </c>
      <c r="W387" t="s">
        <v>3255</v>
      </c>
      <c r="X387" t="s">
        <v>3259</v>
      </c>
      <c r="Y387" t="s">
        <v>40</v>
      </c>
      <c r="Z387" t="s">
        <v>90</v>
      </c>
      <c r="AA387" t="s">
        <v>71</v>
      </c>
      <c r="AB387" t="s">
        <v>3251</v>
      </c>
      <c r="AC387">
        <v>5</v>
      </c>
      <c r="AD387" t="s">
        <v>36</v>
      </c>
      <c r="AE387" t="s">
        <v>38</v>
      </c>
      <c r="AF387" t="s">
        <v>46</v>
      </c>
      <c r="AG387" s="1">
        <v>42465</v>
      </c>
    </row>
    <row r="388" spans="1:33" x14ac:dyDescent="0.3">
      <c r="A388">
        <v>40</v>
      </c>
      <c r="B388" t="s">
        <v>32</v>
      </c>
      <c r="C388" t="s">
        <v>61</v>
      </c>
      <c r="D388" t="s">
        <v>1090</v>
      </c>
      <c r="E388" t="s">
        <v>35</v>
      </c>
      <c r="F388">
        <v>2</v>
      </c>
      <c r="G388" t="s">
        <v>3257</v>
      </c>
      <c r="H388" t="s">
        <v>37</v>
      </c>
      <c r="I388" t="s">
        <v>1173</v>
      </c>
      <c r="J388" t="s">
        <v>3247</v>
      </c>
      <c r="K388" t="s">
        <v>55</v>
      </c>
      <c r="L388" t="s">
        <v>80</v>
      </c>
      <c r="M388" t="s">
        <v>3259</v>
      </c>
      <c r="N388" t="s">
        <v>3249</v>
      </c>
      <c r="O388" t="s">
        <v>100</v>
      </c>
      <c r="P388" t="s">
        <v>3248</v>
      </c>
      <c r="Q388" t="s">
        <v>69</v>
      </c>
      <c r="R388">
        <v>63770</v>
      </c>
      <c r="S388" t="s">
        <v>1174</v>
      </c>
      <c r="T388" t="s">
        <v>71</v>
      </c>
      <c r="U388" t="s">
        <v>32</v>
      </c>
      <c r="V388" t="s">
        <v>59</v>
      </c>
      <c r="W388" t="s">
        <v>3255</v>
      </c>
      <c r="X388" t="s">
        <v>3247</v>
      </c>
      <c r="Y388" t="s">
        <v>36</v>
      </c>
      <c r="Z388" t="s">
        <v>102</v>
      </c>
      <c r="AA388" t="s">
        <v>60</v>
      </c>
      <c r="AB388" t="s">
        <v>3260</v>
      </c>
      <c r="AC388">
        <v>12</v>
      </c>
      <c r="AD388" t="s">
        <v>147</v>
      </c>
      <c r="AE388" t="s">
        <v>147</v>
      </c>
      <c r="AF388" t="s">
        <v>115</v>
      </c>
      <c r="AG388" s="1">
        <v>44203</v>
      </c>
    </row>
    <row r="389" spans="1:33" x14ac:dyDescent="0.3">
      <c r="A389">
        <v>40</v>
      </c>
      <c r="B389" t="s">
        <v>32</v>
      </c>
      <c r="C389" t="s">
        <v>33</v>
      </c>
      <c r="D389" t="s">
        <v>1175</v>
      </c>
      <c r="E389" t="s">
        <v>35</v>
      </c>
      <c r="F389">
        <v>9</v>
      </c>
      <c r="G389" t="s">
        <v>3264</v>
      </c>
      <c r="H389" t="s">
        <v>53</v>
      </c>
      <c r="I389" t="s">
        <v>492</v>
      </c>
      <c r="J389" t="s">
        <v>3259</v>
      </c>
      <c r="K389" t="s">
        <v>41</v>
      </c>
      <c r="L389" t="s">
        <v>349</v>
      </c>
      <c r="M389" t="s">
        <v>3247</v>
      </c>
      <c r="N389" t="s">
        <v>3249</v>
      </c>
      <c r="O389" t="s">
        <v>100</v>
      </c>
      <c r="P389" t="s">
        <v>3259</v>
      </c>
      <c r="Q389" t="s">
        <v>44</v>
      </c>
      <c r="R389">
        <v>48760</v>
      </c>
      <c r="S389" t="s">
        <v>1176</v>
      </c>
      <c r="T389" t="s">
        <v>104</v>
      </c>
      <c r="U389" t="s">
        <v>32</v>
      </c>
      <c r="V389" t="s">
        <v>76</v>
      </c>
      <c r="W389" t="s">
        <v>3250</v>
      </c>
      <c r="X389" t="s">
        <v>3259</v>
      </c>
      <c r="Y389" t="s">
        <v>38</v>
      </c>
      <c r="Z389" t="s">
        <v>71</v>
      </c>
      <c r="AA389" t="s">
        <v>71</v>
      </c>
      <c r="AB389" t="s">
        <v>3256</v>
      </c>
      <c r="AC389">
        <v>3</v>
      </c>
      <c r="AD389" t="s">
        <v>40</v>
      </c>
      <c r="AE389" t="s">
        <v>60</v>
      </c>
      <c r="AF389" t="s">
        <v>40</v>
      </c>
      <c r="AG389" s="1">
        <v>44588</v>
      </c>
    </row>
    <row r="390" spans="1:33" x14ac:dyDescent="0.3">
      <c r="A390">
        <v>24</v>
      </c>
      <c r="B390" t="s">
        <v>32</v>
      </c>
      <c r="C390" t="s">
        <v>33</v>
      </c>
      <c r="D390" t="s">
        <v>1177</v>
      </c>
      <c r="E390" t="s">
        <v>78</v>
      </c>
      <c r="F390">
        <v>13</v>
      </c>
      <c r="G390" t="s">
        <v>3252</v>
      </c>
      <c r="H390" t="s">
        <v>53</v>
      </c>
      <c r="I390" t="s">
        <v>607</v>
      </c>
      <c r="J390" t="s">
        <v>3259</v>
      </c>
      <c r="K390" t="s">
        <v>55</v>
      </c>
      <c r="L390" t="s">
        <v>267</v>
      </c>
      <c r="M390" t="s">
        <v>3248</v>
      </c>
      <c r="N390" t="s">
        <v>3254</v>
      </c>
      <c r="O390" t="s">
        <v>81</v>
      </c>
      <c r="P390" t="s">
        <v>3247</v>
      </c>
      <c r="Q390" t="s">
        <v>44</v>
      </c>
      <c r="R390">
        <v>20330</v>
      </c>
      <c r="S390" t="s">
        <v>1178</v>
      </c>
      <c r="T390" t="s">
        <v>38</v>
      </c>
      <c r="U390" t="s">
        <v>32</v>
      </c>
      <c r="V390" t="s">
        <v>66</v>
      </c>
      <c r="W390" t="s">
        <v>3250</v>
      </c>
      <c r="X390" t="s">
        <v>3248</v>
      </c>
      <c r="Y390" t="s">
        <v>38</v>
      </c>
      <c r="Z390" t="s">
        <v>38</v>
      </c>
      <c r="AA390" t="s">
        <v>40</v>
      </c>
      <c r="AB390" t="s">
        <v>3260</v>
      </c>
      <c r="AC390">
        <v>1</v>
      </c>
      <c r="AD390" t="s">
        <v>60</v>
      </c>
      <c r="AE390" t="s">
        <v>60</v>
      </c>
      <c r="AF390" t="s">
        <v>60</v>
      </c>
      <c r="AG390" s="1">
        <v>44593</v>
      </c>
    </row>
    <row r="391" spans="1:33" x14ac:dyDescent="0.3">
      <c r="A391">
        <v>36</v>
      </c>
      <c r="B391" t="s">
        <v>32</v>
      </c>
      <c r="C391" t="s">
        <v>61</v>
      </c>
      <c r="D391" t="s">
        <v>1179</v>
      </c>
      <c r="E391" t="s">
        <v>78</v>
      </c>
      <c r="F391">
        <v>3</v>
      </c>
      <c r="G391" t="s">
        <v>3258</v>
      </c>
      <c r="H391" t="s">
        <v>84</v>
      </c>
      <c r="I391" t="s">
        <v>1180</v>
      </c>
      <c r="J391" t="s">
        <v>3253</v>
      </c>
      <c r="K391" t="s">
        <v>55</v>
      </c>
      <c r="L391" t="s">
        <v>150</v>
      </c>
      <c r="M391" t="s">
        <v>3248</v>
      </c>
      <c r="N391" t="s">
        <v>3249</v>
      </c>
      <c r="O391" t="s">
        <v>157</v>
      </c>
      <c r="P391" t="s">
        <v>3247</v>
      </c>
      <c r="Q391" t="s">
        <v>57</v>
      </c>
      <c r="R391">
        <v>92780</v>
      </c>
      <c r="S391" t="s">
        <v>1181</v>
      </c>
      <c r="T391" t="s">
        <v>36</v>
      </c>
      <c r="U391" t="s">
        <v>50</v>
      </c>
      <c r="V391" t="s">
        <v>153</v>
      </c>
      <c r="W391" t="s">
        <v>3250</v>
      </c>
      <c r="X391" t="s">
        <v>3259</v>
      </c>
      <c r="Y391" t="s">
        <v>60</v>
      </c>
      <c r="Z391" t="s">
        <v>102</v>
      </c>
      <c r="AA391" t="s">
        <v>36</v>
      </c>
      <c r="AB391" t="s">
        <v>3260</v>
      </c>
      <c r="AC391">
        <v>5</v>
      </c>
      <c r="AD391" t="s">
        <v>46</v>
      </c>
      <c r="AE391" t="s">
        <v>60</v>
      </c>
      <c r="AF391" t="s">
        <v>38</v>
      </c>
      <c r="AG391" s="1">
        <v>44899</v>
      </c>
    </row>
    <row r="392" spans="1:33" x14ac:dyDescent="0.3">
      <c r="A392">
        <v>38</v>
      </c>
      <c r="B392" t="s">
        <v>32</v>
      </c>
      <c r="C392" t="s">
        <v>61</v>
      </c>
      <c r="D392" t="s">
        <v>909</v>
      </c>
      <c r="E392" t="s">
        <v>35</v>
      </c>
      <c r="F392">
        <v>1</v>
      </c>
      <c r="G392" t="s">
        <v>3257</v>
      </c>
      <c r="H392" t="s">
        <v>53</v>
      </c>
      <c r="I392" t="s">
        <v>1182</v>
      </c>
      <c r="J392" t="s">
        <v>3248</v>
      </c>
      <c r="K392" t="s">
        <v>55</v>
      </c>
      <c r="L392" t="s">
        <v>233</v>
      </c>
      <c r="M392" t="s">
        <v>3248</v>
      </c>
      <c r="N392" t="s">
        <v>3254</v>
      </c>
      <c r="O392" t="s">
        <v>157</v>
      </c>
      <c r="P392" t="s">
        <v>3253</v>
      </c>
      <c r="Q392" t="s">
        <v>57</v>
      </c>
      <c r="R392">
        <v>26190</v>
      </c>
      <c r="S392" t="s">
        <v>1183</v>
      </c>
      <c r="T392" t="s">
        <v>36</v>
      </c>
      <c r="U392" t="s">
        <v>32</v>
      </c>
      <c r="V392" t="s">
        <v>49</v>
      </c>
      <c r="W392" t="s">
        <v>3250</v>
      </c>
      <c r="X392" t="s">
        <v>3259</v>
      </c>
      <c r="Y392" t="s">
        <v>60</v>
      </c>
      <c r="Z392" t="s">
        <v>115</v>
      </c>
      <c r="AA392" t="s">
        <v>36</v>
      </c>
      <c r="AB392" t="s">
        <v>3261</v>
      </c>
      <c r="AC392">
        <v>0</v>
      </c>
      <c r="AD392" t="s">
        <v>60</v>
      </c>
      <c r="AE392" t="s">
        <v>60</v>
      </c>
      <c r="AF392" t="s">
        <v>60</v>
      </c>
      <c r="AG392" s="1">
        <v>43411</v>
      </c>
    </row>
    <row r="393" spans="1:33" x14ac:dyDescent="0.3">
      <c r="A393">
        <v>32</v>
      </c>
      <c r="B393" t="s">
        <v>32</v>
      </c>
      <c r="C393" t="s">
        <v>61</v>
      </c>
      <c r="D393" t="s">
        <v>1184</v>
      </c>
      <c r="E393" t="s">
        <v>35</v>
      </c>
      <c r="F393">
        <v>8</v>
      </c>
      <c r="G393" t="s">
        <v>3252</v>
      </c>
      <c r="H393" t="s">
        <v>37</v>
      </c>
      <c r="I393" t="s">
        <v>1185</v>
      </c>
      <c r="J393" t="s">
        <v>3248</v>
      </c>
      <c r="K393" t="s">
        <v>55</v>
      </c>
      <c r="L393" t="s">
        <v>283</v>
      </c>
      <c r="M393" t="s">
        <v>3259</v>
      </c>
      <c r="N393" t="s">
        <v>3249</v>
      </c>
      <c r="O393" t="s">
        <v>107</v>
      </c>
      <c r="P393" t="s">
        <v>3248</v>
      </c>
      <c r="Q393" t="s">
        <v>44</v>
      </c>
      <c r="R393">
        <v>51750</v>
      </c>
      <c r="S393" t="s">
        <v>1186</v>
      </c>
      <c r="T393" t="s">
        <v>71</v>
      </c>
      <c r="U393" t="s">
        <v>32</v>
      </c>
      <c r="V393" t="s">
        <v>47</v>
      </c>
      <c r="W393" t="s">
        <v>3250</v>
      </c>
      <c r="X393" t="s">
        <v>3248</v>
      </c>
      <c r="Y393" t="s">
        <v>38</v>
      </c>
      <c r="Z393" t="s">
        <v>104</v>
      </c>
      <c r="AA393" t="s">
        <v>36</v>
      </c>
      <c r="AB393" t="s">
        <v>3261</v>
      </c>
      <c r="AC393">
        <v>5</v>
      </c>
      <c r="AD393" t="s">
        <v>36</v>
      </c>
      <c r="AE393" t="s">
        <v>38</v>
      </c>
      <c r="AF393" t="s">
        <v>36</v>
      </c>
      <c r="AG393" s="1">
        <v>43814</v>
      </c>
    </row>
    <row r="394" spans="1:33" x14ac:dyDescent="0.3">
      <c r="A394">
        <v>40</v>
      </c>
      <c r="B394" t="s">
        <v>32</v>
      </c>
      <c r="C394" t="s">
        <v>61</v>
      </c>
      <c r="D394" t="s">
        <v>1187</v>
      </c>
      <c r="E394" t="s">
        <v>35</v>
      </c>
      <c r="F394">
        <v>1</v>
      </c>
      <c r="G394" t="s">
        <v>3258</v>
      </c>
      <c r="H394" t="s">
        <v>53</v>
      </c>
      <c r="I394" t="s">
        <v>1188</v>
      </c>
      <c r="J394" t="s">
        <v>3253</v>
      </c>
      <c r="K394" t="s">
        <v>41</v>
      </c>
      <c r="L394" t="s">
        <v>127</v>
      </c>
      <c r="M394" t="s">
        <v>3248</v>
      </c>
      <c r="N394" t="s">
        <v>3262</v>
      </c>
      <c r="O394" t="s">
        <v>87</v>
      </c>
      <c r="P394" t="s">
        <v>3253</v>
      </c>
      <c r="Q394" t="s">
        <v>69</v>
      </c>
      <c r="R394">
        <v>168230</v>
      </c>
      <c r="S394" t="s">
        <v>1189</v>
      </c>
      <c r="T394" t="s">
        <v>40</v>
      </c>
      <c r="U394" t="s">
        <v>32</v>
      </c>
      <c r="V394" t="s">
        <v>147</v>
      </c>
      <c r="W394" t="s">
        <v>3250</v>
      </c>
      <c r="X394" t="s">
        <v>3253</v>
      </c>
      <c r="Y394" t="s">
        <v>38</v>
      </c>
      <c r="Z394" t="s">
        <v>95</v>
      </c>
      <c r="AA394" t="s">
        <v>36</v>
      </c>
      <c r="AB394" t="s">
        <v>3260</v>
      </c>
      <c r="AC394">
        <v>19</v>
      </c>
      <c r="AD394" t="s">
        <v>109</v>
      </c>
      <c r="AE394" t="s">
        <v>147</v>
      </c>
      <c r="AF394" t="s">
        <v>153</v>
      </c>
      <c r="AG394" s="1">
        <v>44642</v>
      </c>
    </row>
    <row r="395" spans="1:33" x14ac:dyDescent="0.3">
      <c r="A395">
        <v>32</v>
      </c>
      <c r="B395" t="s">
        <v>32</v>
      </c>
      <c r="C395" t="s">
        <v>51</v>
      </c>
      <c r="D395" t="s">
        <v>1190</v>
      </c>
      <c r="E395" t="s">
        <v>78</v>
      </c>
      <c r="F395">
        <v>8</v>
      </c>
      <c r="G395" t="s">
        <v>3246</v>
      </c>
      <c r="H395" t="s">
        <v>84</v>
      </c>
      <c r="I395" t="s">
        <v>1092</v>
      </c>
      <c r="J395" t="s">
        <v>3247</v>
      </c>
      <c r="K395" t="s">
        <v>55</v>
      </c>
      <c r="L395" t="s">
        <v>233</v>
      </c>
      <c r="M395" t="s">
        <v>3248</v>
      </c>
      <c r="N395" t="s">
        <v>3263</v>
      </c>
      <c r="O395" t="s">
        <v>157</v>
      </c>
      <c r="P395" t="s">
        <v>3259</v>
      </c>
      <c r="Q395" t="s">
        <v>57</v>
      </c>
      <c r="R395">
        <v>89980</v>
      </c>
      <c r="S395" t="s">
        <v>1191</v>
      </c>
      <c r="T395" t="s">
        <v>38</v>
      </c>
      <c r="U395" t="s">
        <v>32</v>
      </c>
      <c r="V395" t="s">
        <v>76</v>
      </c>
      <c r="W395" t="s">
        <v>3250</v>
      </c>
      <c r="X395" t="s">
        <v>3259</v>
      </c>
      <c r="Y395" t="s">
        <v>60</v>
      </c>
      <c r="Z395" t="s">
        <v>104</v>
      </c>
      <c r="AA395" t="s">
        <v>40</v>
      </c>
      <c r="AB395" t="s">
        <v>3260</v>
      </c>
      <c r="AC395">
        <v>9</v>
      </c>
      <c r="AD395" t="s">
        <v>115</v>
      </c>
      <c r="AE395" t="s">
        <v>36</v>
      </c>
      <c r="AF395" t="s">
        <v>109</v>
      </c>
      <c r="AG395" s="1">
        <v>43021</v>
      </c>
    </row>
    <row r="396" spans="1:33" x14ac:dyDescent="0.3">
      <c r="A396">
        <v>35</v>
      </c>
      <c r="B396" t="s">
        <v>32</v>
      </c>
      <c r="C396" t="s">
        <v>61</v>
      </c>
      <c r="D396" t="s">
        <v>1192</v>
      </c>
      <c r="E396" t="s">
        <v>35</v>
      </c>
      <c r="F396">
        <v>27</v>
      </c>
      <c r="G396" t="s">
        <v>3257</v>
      </c>
      <c r="H396" t="s">
        <v>37</v>
      </c>
      <c r="I396" t="s">
        <v>1193</v>
      </c>
      <c r="J396" t="s">
        <v>3248</v>
      </c>
      <c r="K396" t="s">
        <v>55</v>
      </c>
      <c r="L396" t="s">
        <v>521</v>
      </c>
      <c r="M396" t="s">
        <v>3247</v>
      </c>
      <c r="N396" t="s">
        <v>3254</v>
      </c>
      <c r="O396" t="s">
        <v>107</v>
      </c>
      <c r="P396" t="s">
        <v>3253</v>
      </c>
      <c r="Q396" t="s">
        <v>57</v>
      </c>
      <c r="R396">
        <v>25590</v>
      </c>
      <c r="S396" t="s">
        <v>1194</v>
      </c>
      <c r="T396" t="s">
        <v>38</v>
      </c>
      <c r="U396" t="s">
        <v>32</v>
      </c>
      <c r="V396" t="s">
        <v>147</v>
      </c>
      <c r="W396" t="s">
        <v>3250</v>
      </c>
      <c r="X396" t="s">
        <v>3259</v>
      </c>
      <c r="Y396" t="s">
        <v>60</v>
      </c>
      <c r="Z396" t="s">
        <v>90</v>
      </c>
      <c r="AA396" t="s">
        <v>36</v>
      </c>
      <c r="AB396" t="s">
        <v>3261</v>
      </c>
      <c r="AC396">
        <v>6</v>
      </c>
      <c r="AD396" t="s">
        <v>71</v>
      </c>
      <c r="AE396" t="s">
        <v>38</v>
      </c>
      <c r="AF396" t="s">
        <v>38</v>
      </c>
      <c r="AG396" s="1">
        <v>44043</v>
      </c>
    </row>
    <row r="397" spans="1:33" x14ac:dyDescent="0.3">
      <c r="A397">
        <v>56</v>
      </c>
      <c r="B397" t="s">
        <v>32</v>
      </c>
      <c r="C397" t="s">
        <v>61</v>
      </c>
      <c r="D397" t="s">
        <v>1195</v>
      </c>
      <c r="E397" t="s">
        <v>35</v>
      </c>
      <c r="F397">
        <v>8</v>
      </c>
      <c r="G397" t="s">
        <v>3246</v>
      </c>
      <c r="H397" t="s">
        <v>53</v>
      </c>
      <c r="I397" t="s">
        <v>1196</v>
      </c>
      <c r="J397" t="s">
        <v>3248</v>
      </c>
      <c r="K397" t="s">
        <v>55</v>
      </c>
      <c r="L397" t="s">
        <v>42</v>
      </c>
      <c r="M397" t="s">
        <v>3248</v>
      </c>
      <c r="N397" t="s">
        <v>3254</v>
      </c>
      <c r="O397" t="s">
        <v>107</v>
      </c>
      <c r="P397" t="s">
        <v>3253</v>
      </c>
      <c r="Q397" t="s">
        <v>69</v>
      </c>
      <c r="R397">
        <v>42570</v>
      </c>
      <c r="S397" t="s">
        <v>1197</v>
      </c>
      <c r="T397" t="s">
        <v>46</v>
      </c>
      <c r="U397" t="s">
        <v>50</v>
      </c>
      <c r="V397" t="s">
        <v>190</v>
      </c>
      <c r="W397" t="s">
        <v>3250</v>
      </c>
      <c r="X397" t="s">
        <v>3248</v>
      </c>
      <c r="Y397" t="s">
        <v>38</v>
      </c>
      <c r="Z397" t="s">
        <v>114</v>
      </c>
      <c r="AA397" t="s">
        <v>36</v>
      </c>
      <c r="AB397" t="s">
        <v>3260</v>
      </c>
      <c r="AC397">
        <v>2</v>
      </c>
      <c r="AD397" t="s">
        <v>40</v>
      </c>
      <c r="AE397" t="s">
        <v>40</v>
      </c>
      <c r="AF397" t="s">
        <v>40</v>
      </c>
      <c r="AG397" s="1">
        <v>43897</v>
      </c>
    </row>
    <row r="398" spans="1:33" x14ac:dyDescent="0.3">
      <c r="A398">
        <v>30</v>
      </c>
      <c r="B398" t="s">
        <v>32</v>
      </c>
      <c r="C398" t="s">
        <v>61</v>
      </c>
      <c r="D398" t="s">
        <v>1198</v>
      </c>
      <c r="E398" t="s">
        <v>35</v>
      </c>
      <c r="F398">
        <v>24</v>
      </c>
      <c r="G398" t="s">
        <v>3257</v>
      </c>
      <c r="H398" t="s">
        <v>53</v>
      </c>
      <c r="I398" t="s">
        <v>147</v>
      </c>
      <c r="J398" t="s">
        <v>3259</v>
      </c>
      <c r="K398" t="s">
        <v>41</v>
      </c>
      <c r="L398" t="s">
        <v>42</v>
      </c>
      <c r="M398" t="s">
        <v>3248</v>
      </c>
      <c r="N398" t="s">
        <v>3254</v>
      </c>
      <c r="O398" t="s">
        <v>43</v>
      </c>
      <c r="P398" t="s">
        <v>3248</v>
      </c>
      <c r="Q398" t="s">
        <v>69</v>
      </c>
      <c r="R398">
        <v>26930</v>
      </c>
      <c r="S398" t="s">
        <v>1199</v>
      </c>
      <c r="T398" t="s">
        <v>38</v>
      </c>
      <c r="U398" t="s">
        <v>32</v>
      </c>
      <c r="V398" t="s">
        <v>95</v>
      </c>
      <c r="W398" t="s">
        <v>3255</v>
      </c>
      <c r="X398" t="s">
        <v>3247</v>
      </c>
      <c r="Y398" t="s">
        <v>38</v>
      </c>
      <c r="Z398" t="s">
        <v>38</v>
      </c>
      <c r="AA398" t="s">
        <v>40</v>
      </c>
      <c r="AB398" t="s">
        <v>3260</v>
      </c>
      <c r="AC398">
        <v>1</v>
      </c>
      <c r="AD398" t="s">
        <v>60</v>
      </c>
      <c r="AE398" t="s">
        <v>60</v>
      </c>
      <c r="AF398" t="s">
        <v>60</v>
      </c>
      <c r="AG398" s="1">
        <v>44568</v>
      </c>
    </row>
    <row r="399" spans="1:33" x14ac:dyDescent="0.3">
      <c r="A399">
        <v>36</v>
      </c>
      <c r="B399" t="s">
        <v>32</v>
      </c>
      <c r="C399" t="s">
        <v>61</v>
      </c>
      <c r="D399" t="s">
        <v>1020</v>
      </c>
      <c r="E399" t="s">
        <v>78</v>
      </c>
      <c r="F399">
        <v>1</v>
      </c>
      <c r="G399" t="s">
        <v>3258</v>
      </c>
      <c r="H399" t="s">
        <v>53</v>
      </c>
      <c r="I399" t="s">
        <v>1200</v>
      </c>
      <c r="J399" t="s">
        <v>3247</v>
      </c>
      <c r="K399" t="s">
        <v>55</v>
      </c>
      <c r="L399" t="s">
        <v>156</v>
      </c>
      <c r="M399" t="s">
        <v>3248</v>
      </c>
      <c r="N399" t="s">
        <v>3249</v>
      </c>
      <c r="O399" t="s">
        <v>157</v>
      </c>
      <c r="P399" t="s">
        <v>3248</v>
      </c>
      <c r="Q399" t="s">
        <v>57</v>
      </c>
      <c r="R399">
        <v>68150</v>
      </c>
      <c r="S399" t="s">
        <v>1201</v>
      </c>
      <c r="T399" t="s">
        <v>90</v>
      </c>
      <c r="U399" t="s">
        <v>32</v>
      </c>
      <c r="V399" t="s">
        <v>66</v>
      </c>
      <c r="W399" t="s">
        <v>3250</v>
      </c>
      <c r="X399" t="s">
        <v>3253</v>
      </c>
      <c r="Y399" t="s">
        <v>60</v>
      </c>
      <c r="Z399" t="s">
        <v>102</v>
      </c>
      <c r="AA399" t="s">
        <v>71</v>
      </c>
      <c r="AB399" t="s">
        <v>3260</v>
      </c>
      <c r="AC399">
        <v>1</v>
      </c>
      <c r="AD399" t="s">
        <v>60</v>
      </c>
      <c r="AE399" t="s">
        <v>60</v>
      </c>
      <c r="AF399" t="s">
        <v>60</v>
      </c>
      <c r="AG399" s="1">
        <v>44293</v>
      </c>
    </row>
    <row r="400" spans="1:33" x14ac:dyDescent="0.3">
      <c r="A400">
        <v>46</v>
      </c>
      <c r="B400" t="s">
        <v>32</v>
      </c>
      <c r="C400" t="s">
        <v>61</v>
      </c>
      <c r="D400" t="s">
        <v>960</v>
      </c>
      <c r="E400" t="s">
        <v>78</v>
      </c>
      <c r="F400">
        <v>3</v>
      </c>
      <c r="G400" t="s">
        <v>3246</v>
      </c>
      <c r="H400" t="s">
        <v>121</v>
      </c>
      <c r="I400" t="s">
        <v>1202</v>
      </c>
      <c r="J400" t="s">
        <v>3253</v>
      </c>
      <c r="K400" t="s">
        <v>55</v>
      </c>
      <c r="L400" t="s">
        <v>56</v>
      </c>
      <c r="M400" t="s">
        <v>3259</v>
      </c>
      <c r="N400" t="s">
        <v>3262</v>
      </c>
      <c r="O400" t="s">
        <v>157</v>
      </c>
      <c r="P400" t="s">
        <v>3253</v>
      </c>
      <c r="Q400" t="s">
        <v>69</v>
      </c>
      <c r="R400">
        <v>132250</v>
      </c>
      <c r="S400" t="s">
        <v>1203</v>
      </c>
      <c r="T400" t="s">
        <v>40</v>
      </c>
      <c r="U400" t="s">
        <v>32</v>
      </c>
      <c r="V400" t="s">
        <v>47</v>
      </c>
      <c r="W400" t="s">
        <v>3250</v>
      </c>
      <c r="X400" t="s">
        <v>3259</v>
      </c>
      <c r="Y400" t="s">
        <v>38</v>
      </c>
      <c r="Z400" t="s">
        <v>134</v>
      </c>
      <c r="AA400" t="s">
        <v>71</v>
      </c>
      <c r="AB400" t="s">
        <v>3260</v>
      </c>
      <c r="AC400">
        <v>19</v>
      </c>
      <c r="AD400" t="s">
        <v>49</v>
      </c>
      <c r="AE400" t="s">
        <v>40</v>
      </c>
      <c r="AF400" t="s">
        <v>115</v>
      </c>
      <c r="AG400" s="1">
        <v>43876</v>
      </c>
    </row>
    <row r="401" spans="1:33" x14ac:dyDescent="0.3">
      <c r="A401">
        <v>60</v>
      </c>
      <c r="B401" t="s">
        <v>32</v>
      </c>
      <c r="C401" t="s">
        <v>61</v>
      </c>
      <c r="D401" t="s">
        <v>1204</v>
      </c>
      <c r="E401" t="s">
        <v>35</v>
      </c>
      <c r="F401">
        <v>7</v>
      </c>
      <c r="G401" t="s">
        <v>3246</v>
      </c>
      <c r="H401" t="s">
        <v>53</v>
      </c>
      <c r="I401" t="s">
        <v>738</v>
      </c>
      <c r="J401" t="s">
        <v>3253</v>
      </c>
      <c r="K401" t="s">
        <v>55</v>
      </c>
      <c r="L401" t="s">
        <v>292</v>
      </c>
      <c r="M401" t="s">
        <v>3248</v>
      </c>
      <c r="N401" t="s">
        <v>3265</v>
      </c>
      <c r="O401" t="s">
        <v>87</v>
      </c>
      <c r="P401" t="s">
        <v>3253</v>
      </c>
      <c r="Q401" t="s">
        <v>44</v>
      </c>
      <c r="R401">
        <v>195660</v>
      </c>
      <c r="S401" t="s">
        <v>1205</v>
      </c>
      <c r="T401" t="s">
        <v>71</v>
      </c>
      <c r="U401" t="s">
        <v>32</v>
      </c>
      <c r="V401" t="s">
        <v>147</v>
      </c>
      <c r="W401" t="s">
        <v>3250</v>
      </c>
      <c r="X401" t="s">
        <v>3259</v>
      </c>
      <c r="Y401" t="s">
        <v>60</v>
      </c>
      <c r="Z401" t="s">
        <v>221</v>
      </c>
      <c r="AA401" t="s">
        <v>71</v>
      </c>
      <c r="AB401" t="s">
        <v>3256</v>
      </c>
      <c r="AC401">
        <v>29</v>
      </c>
      <c r="AD401" t="s">
        <v>115</v>
      </c>
      <c r="AE401" t="s">
        <v>147</v>
      </c>
      <c r="AF401" t="s">
        <v>130</v>
      </c>
      <c r="AG401" s="1">
        <v>44698</v>
      </c>
    </row>
    <row r="402" spans="1:33" x14ac:dyDescent="0.3">
      <c r="A402">
        <v>53</v>
      </c>
      <c r="B402" t="s">
        <v>32</v>
      </c>
      <c r="C402" t="s">
        <v>61</v>
      </c>
      <c r="D402" t="s">
        <v>1206</v>
      </c>
      <c r="E402" t="s">
        <v>78</v>
      </c>
      <c r="F402">
        <v>6</v>
      </c>
      <c r="G402" t="s">
        <v>3252</v>
      </c>
      <c r="H402" t="s">
        <v>84</v>
      </c>
      <c r="I402" t="s">
        <v>1207</v>
      </c>
      <c r="J402" t="s">
        <v>3247</v>
      </c>
      <c r="K402" t="s">
        <v>41</v>
      </c>
      <c r="L402" t="s">
        <v>103</v>
      </c>
      <c r="M402" t="s">
        <v>3248</v>
      </c>
      <c r="N402" t="s">
        <v>3249</v>
      </c>
      <c r="O402" t="s">
        <v>81</v>
      </c>
      <c r="P402" t="s">
        <v>3248</v>
      </c>
      <c r="Q402" t="s">
        <v>44</v>
      </c>
      <c r="R402">
        <v>23060</v>
      </c>
      <c r="S402" t="s">
        <v>1208</v>
      </c>
      <c r="T402" t="s">
        <v>40</v>
      </c>
      <c r="U402" t="s">
        <v>50</v>
      </c>
      <c r="V402" t="s">
        <v>59</v>
      </c>
      <c r="W402" t="s">
        <v>3255</v>
      </c>
      <c r="X402" t="s">
        <v>3259</v>
      </c>
      <c r="Y402" t="s">
        <v>38</v>
      </c>
      <c r="Z402" t="s">
        <v>66</v>
      </c>
      <c r="AA402" t="s">
        <v>36</v>
      </c>
      <c r="AB402" t="s">
        <v>3256</v>
      </c>
      <c r="AC402">
        <v>7</v>
      </c>
      <c r="AD402" t="s">
        <v>109</v>
      </c>
      <c r="AE402" t="s">
        <v>46</v>
      </c>
      <c r="AF402" t="s">
        <v>71</v>
      </c>
      <c r="AG402" s="1">
        <v>43451</v>
      </c>
    </row>
    <row r="403" spans="1:33" x14ac:dyDescent="0.3">
      <c r="A403">
        <v>25</v>
      </c>
      <c r="B403" t="s">
        <v>32</v>
      </c>
      <c r="C403" t="s">
        <v>61</v>
      </c>
      <c r="D403" t="s">
        <v>1209</v>
      </c>
      <c r="E403" t="s">
        <v>35</v>
      </c>
      <c r="F403">
        <v>2</v>
      </c>
      <c r="G403" t="s">
        <v>3257</v>
      </c>
      <c r="H403" t="s">
        <v>175</v>
      </c>
      <c r="I403" t="s">
        <v>1210</v>
      </c>
      <c r="J403" t="s">
        <v>3259</v>
      </c>
      <c r="K403" t="s">
        <v>41</v>
      </c>
      <c r="L403" t="s">
        <v>284</v>
      </c>
      <c r="M403" t="s">
        <v>3248</v>
      </c>
      <c r="N403" t="s">
        <v>3254</v>
      </c>
      <c r="O403" t="s">
        <v>43</v>
      </c>
      <c r="P403" t="s">
        <v>3248</v>
      </c>
      <c r="Q403" t="s">
        <v>69</v>
      </c>
      <c r="R403">
        <v>3977</v>
      </c>
      <c r="S403" t="s">
        <v>1211</v>
      </c>
      <c r="T403" t="s">
        <v>90</v>
      </c>
      <c r="U403" t="s">
        <v>50</v>
      </c>
      <c r="V403" t="s">
        <v>114</v>
      </c>
      <c r="W403" t="s">
        <v>3250</v>
      </c>
      <c r="X403" t="s">
        <v>3248</v>
      </c>
      <c r="Y403" t="s">
        <v>38</v>
      </c>
      <c r="Z403" t="s">
        <v>109</v>
      </c>
      <c r="AA403" t="s">
        <v>40</v>
      </c>
      <c r="AB403" t="s">
        <v>3261</v>
      </c>
      <c r="AC403">
        <v>2</v>
      </c>
      <c r="AD403" t="s">
        <v>40</v>
      </c>
      <c r="AE403" t="s">
        <v>60</v>
      </c>
      <c r="AF403" t="s">
        <v>40</v>
      </c>
      <c r="AG403" s="1">
        <v>43301</v>
      </c>
    </row>
    <row r="404" spans="1:33" x14ac:dyDescent="0.3">
      <c r="A404">
        <v>35</v>
      </c>
      <c r="B404" t="s">
        <v>32</v>
      </c>
      <c r="C404" t="s">
        <v>61</v>
      </c>
      <c r="D404" t="s">
        <v>609</v>
      </c>
      <c r="E404" t="s">
        <v>35</v>
      </c>
      <c r="F404">
        <v>10</v>
      </c>
      <c r="G404" t="s">
        <v>3246</v>
      </c>
      <c r="H404" t="s">
        <v>175</v>
      </c>
      <c r="I404" t="s">
        <v>1212</v>
      </c>
      <c r="J404" t="s">
        <v>3247</v>
      </c>
      <c r="K404" t="s">
        <v>41</v>
      </c>
      <c r="L404" t="s">
        <v>56</v>
      </c>
      <c r="M404" t="s">
        <v>3248</v>
      </c>
      <c r="N404" t="s">
        <v>3254</v>
      </c>
      <c r="O404" t="s">
        <v>43</v>
      </c>
      <c r="P404" t="s">
        <v>3259</v>
      </c>
      <c r="Q404" t="s">
        <v>69</v>
      </c>
      <c r="R404">
        <v>39170</v>
      </c>
      <c r="S404" t="s">
        <v>1213</v>
      </c>
      <c r="T404" t="s">
        <v>38</v>
      </c>
      <c r="U404" t="s">
        <v>32</v>
      </c>
      <c r="V404" t="s">
        <v>59</v>
      </c>
      <c r="W404" t="s">
        <v>3255</v>
      </c>
      <c r="X404" t="s">
        <v>3253</v>
      </c>
      <c r="Y404" t="s">
        <v>38</v>
      </c>
      <c r="Z404" t="s">
        <v>36</v>
      </c>
      <c r="AA404" t="s">
        <v>46</v>
      </c>
      <c r="AB404" t="s">
        <v>3261</v>
      </c>
      <c r="AC404">
        <v>3</v>
      </c>
      <c r="AD404" t="s">
        <v>40</v>
      </c>
      <c r="AE404" t="s">
        <v>38</v>
      </c>
      <c r="AF404" t="s">
        <v>40</v>
      </c>
      <c r="AG404" s="1">
        <v>42123</v>
      </c>
    </row>
    <row r="405" spans="1:33" x14ac:dyDescent="0.3">
      <c r="A405">
        <v>52</v>
      </c>
      <c r="B405" t="s">
        <v>50</v>
      </c>
      <c r="C405" t="s">
        <v>61</v>
      </c>
      <c r="D405" t="s">
        <v>1214</v>
      </c>
      <c r="E405" t="s">
        <v>78</v>
      </c>
      <c r="F405">
        <v>2</v>
      </c>
      <c r="G405" t="s">
        <v>3257</v>
      </c>
      <c r="H405" t="s">
        <v>84</v>
      </c>
      <c r="I405" t="s">
        <v>1215</v>
      </c>
      <c r="J405" t="s">
        <v>3253</v>
      </c>
      <c r="K405" t="s">
        <v>55</v>
      </c>
      <c r="L405" t="s">
        <v>284</v>
      </c>
      <c r="M405" t="s">
        <v>3253</v>
      </c>
      <c r="N405" t="s">
        <v>3265</v>
      </c>
      <c r="O405" t="s">
        <v>87</v>
      </c>
      <c r="P405" t="s">
        <v>3259</v>
      </c>
      <c r="Q405" t="s">
        <v>44</v>
      </c>
      <c r="R405">
        <v>198450</v>
      </c>
      <c r="S405" t="s">
        <v>1216</v>
      </c>
      <c r="T405" t="s">
        <v>38</v>
      </c>
      <c r="U405" t="s">
        <v>32</v>
      </c>
      <c r="V405" t="s">
        <v>102</v>
      </c>
      <c r="W405" t="s">
        <v>3250</v>
      </c>
      <c r="X405" t="s">
        <v>3259</v>
      </c>
      <c r="Y405" t="s">
        <v>38</v>
      </c>
      <c r="Z405" t="s">
        <v>221</v>
      </c>
      <c r="AA405" t="s">
        <v>36</v>
      </c>
      <c r="AB405" t="s">
        <v>3260</v>
      </c>
      <c r="AC405">
        <v>32</v>
      </c>
      <c r="AD405" t="s">
        <v>76</v>
      </c>
      <c r="AE405" t="s">
        <v>90</v>
      </c>
      <c r="AF405" t="s">
        <v>104</v>
      </c>
      <c r="AG405" s="1">
        <v>43912</v>
      </c>
    </row>
    <row r="406" spans="1:33" x14ac:dyDescent="0.3">
      <c r="A406">
        <v>32</v>
      </c>
      <c r="B406" t="s">
        <v>32</v>
      </c>
      <c r="C406" t="s">
        <v>61</v>
      </c>
      <c r="D406" t="s">
        <v>1217</v>
      </c>
      <c r="E406" t="s">
        <v>78</v>
      </c>
      <c r="F406">
        <v>4</v>
      </c>
      <c r="G406" t="s">
        <v>3252</v>
      </c>
      <c r="H406" t="s">
        <v>53</v>
      </c>
      <c r="I406" t="s">
        <v>125</v>
      </c>
      <c r="J406" t="s">
        <v>3248</v>
      </c>
      <c r="K406" t="s">
        <v>55</v>
      </c>
      <c r="L406" t="s">
        <v>180</v>
      </c>
      <c r="M406" t="s">
        <v>3248</v>
      </c>
      <c r="N406" t="s">
        <v>3254</v>
      </c>
      <c r="O406" t="s">
        <v>81</v>
      </c>
      <c r="P406" t="s">
        <v>3247</v>
      </c>
      <c r="Q406" t="s">
        <v>44</v>
      </c>
      <c r="R406">
        <v>39310</v>
      </c>
      <c r="S406" t="s">
        <v>1218</v>
      </c>
      <c r="T406" t="s">
        <v>40</v>
      </c>
      <c r="U406" t="s">
        <v>32</v>
      </c>
      <c r="V406" t="s">
        <v>147</v>
      </c>
      <c r="W406" t="s">
        <v>3250</v>
      </c>
      <c r="X406" t="s">
        <v>3253</v>
      </c>
      <c r="Y406" t="s">
        <v>38</v>
      </c>
      <c r="Z406" t="s">
        <v>90</v>
      </c>
      <c r="AA406" t="s">
        <v>71</v>
      </c>
      <c r="AB406" t="s">
        <v>3260</v>
      </c>
      <c r="AC406">
        <v>4</v>
      </c>
      <c r="AD406" t="s">
        <v>36</v>
      </c>
      <c r="AE406" t="s">
        <v>38</v>
      </c>
      <c r="AF406" t="s">
        <v>40</v>
      </c>
      <c r="AG406" s="1">
        <v>43700</v>
      </c>
    </row>
    <row r="407" spans="1:33" x14ac:dyDescent="0.3">
      <c r="A407">
        <v>36</v>
      </c>
      <c r="B407" t="s">
        <v>32</v>
      </c>
      <c r="C407" t="s">
        <v>51</v>
      </c>
      <c r="D407" t="s">
        <v>864</v>
      </c>
      <c r="E407" t="s">
        <v>78</v>
      </c>
      <c r="F407">
        <v>7</v>
      </c>
      <c r="G407" t="s">
        <v>3258</v>
      </c>
      <c r="H407" t="s">
        <v>37</v>
      </c>
      <c r="I407" t="s">
        <v>614</v>
      </c>
      <c r="J407" t="s">
        <v>3253</v>
      </c>
      <c r="K407" t="s">
        <v>41</v>
      </c>
      <c r="L407" t="s">
        <v>336</v>
      </c>
      <c r="M407" t="s">
        <v>3247</v>
      </c>
      <c r="N407" t="s">
        <v>3263</v>
      </c>
      <c r="O407" t="s">
        <v>157</v>
      </c>
      <c r="P407" t="s">
        <v>3259</v>
      </c>
      <c r="Q407" t="s">
        <v>44</v>
      </c>
      <c r="R407">
        <v>96990</v>
      </c>
      <c r="S407" t="s">
        <v>1219</v>
      </c>
      <c r="T407" t="s">
        <v>46</v>
      </c>
      <c r="U407" t="s">
        <v>32</v>
      </c>
      <c r="V407" t="s">
        <v>147</v>
      </c>
      <c r="W407" t="s">
        <v>3250</v>
      </c>
      <c r="X407" t="s">
        <v>3253</v>
      </c>
      <c r="Y407" t="s">
        <v>38</v>
      </c>
      <c r="Z407" t="s">
        <v>153</v>
      </c>
      <c r="AA407" t="s">
        <v>40</v>
      </c>
      <c r="AB407" t="s">
        <v>3260</v>
      </c>
      <c r="AC407">
        <v>13</v>
      </c>
      <c r="AD407" t="s">
        <v>104</v>
      </c>
      <c r="AE407" t="s">
        <v>38</v>
      </c>
      <c r="AF407" t="s">
        <v>47</v>
      </c>
      <c r="AG407" s="1">
        <v>43330</v>
      </c>
    </row>
    <row r="408" spans="1:33" x14ac:dyDescent="0.3">
      <c r="A408">
        <v>37</v>
      </c>
      <c r="B408" t="s">
        <v>32</v>
      </c>
      <c r="C408" t="s">
        <v>61</v>
      </c>
      <c r="D408" t="s">
        <v>735</v>
      </c>
      <c r="E408" t="s">
        <v>35</v>
      </c>
      <c r="F408">
        <v>7</v>
      </c>
      <c r="G408" t="s">
        <v>3258</v>
      </c>
      <c r="H408" t="s">
        <v>37</v>
      </c>
      <c r="I408" t="s">
        <v>1220</v>
      </c>
      <c r="J408" t="s">
        <v>3253</v>
      </c>
      <c r="K408" t="s">
        <v>41</v>
      </c>
      <c r="L408" t="s">
        <v>379</v>
      </c>
      <c r="M408" t="s">
        <v>3248</v>
      </c>
      <c r="N408" t="s">
        <v>3263</v>
      </c>
      <c r="O408" t="s">
        <v>151</v>
      </c>
      <c r="P408" t="s">
        <v>3248</v>
      </c>
      <c r="Q408" t="s">
        <v>57</v>
      </c>
      <c r="R408">
        <v>136640</v>
      </c>
      <c r="S408" t="s">
        <v>1221</v>
      </c>
      <c r="T408" t="s">
        <v>46</v>
      </c>
      <c r="U408" t="s">
        <v>32</v>
      </c>
      <c r="V408" t="s">
        <v>66</v>
      </c>
      <c r="W408" t="s">
        <v>3250</v>
      </c>
      <c r="X408" t="s">
        <v>3253</v>
      </c>
      <c r="Y408" t="s">
        <v>60</v>
      </c>
      <c r="Z408" t="s">
        <v>153</v>
      </c>
      <c r="AA408" t="s">
        <v>36</v>
      </c>
      <c r="AB408" t="s">
        <v>3251</v>
      </c>
      <c r="AC408">
        <v>5</v>
      </c>
      <c r="AD408" t="s">
        <v>40</v>
      </c>
      <c r="AE408" t="s">
        <v>60</v>
      </c>
      <c r="AF408" t="s">
        <v>40</v>
      </c>
      <c r="AG408" s="1">
        <v>42027</v>
      </c>
    </row>
    <row r="409" spans="1:33" x14ac:dyDescent="0.3">
      <c r="A409">
        <v>36</v>
      </c>
      <c r="B409" t="s">
        <v>32</v>
      </c>
      <c r="C409" t="s">
        <v>51</v>
      </c>
      <c r="D409" t="s">
        <v>1070</v>
      </c>
      <c r="E409" t="s">
        <v>78</v>
      </c>
      <c r="F409">
        <v>1</v>
      </c>
      <c r="G409" t="s">
        <v>3257</v>
      </c>
      <c r="H409" t="s">
        <v>37</v>
      </c>
      <c r="I409" t="s">
        <v>1222</v>
      </c>
      <c r="J409" t="s">
        <v>3247</v>
      </c>
      <c r="K409" t="s">
        <v>55</v>
      </c>
      <c r="L409" t="s">
        <v>254</v>
      </c>
      <c r="M409" t="s">
        <v>3248</v>
      </c>
      <c r="N409" t="s">
        <v>3263</v>
      </c>
      <c r="O409" t="s">
        <v>157</v>
      </c>
      <c r="P409" t="s">
        <v>3259</v>
      </c>
      <c r="Q409" t="s">
        <v>44</v>
      </c>
      <c r="R409">
        <v>79180</v>
      </c>
      <c r="S409" t="s">
        <v>1223</v>
      </c>
      <c r="T409" t="s">
        <v>38</v>
      </c>
      <c r="U409" t="s">
        <v>32</v>
      </c>
      <c r="V409" t="s">
        <v>76</v>
      </c>
      <c r="W409" t="s">
        <v>3250</v>
      </c>
      <c r="X409" t="s">
        <v>3259</v>
      </c>
      <c r="Y409" t="s">
        <v>38</v>
      </c>
      <c r="Z409" t="s">
        <v>147</v>
      </c>
      <c r="AA409" t="s">
        <v>71</v>
      </c>
      <c r="AB409" t="s">
        <v>3260</v>
      </c>
      <c r="AC409">
        <v>11</v>
      </c>
      <c r="AD409" t="s">
        <v>130</v>
      </c>
      <c r="AE409" t="s">
        <v>46</v>
      </c>
      <c r="AF409" t="s">
        <v>38</v>
      </c>
      <c r="AG409" s="1">
        <v>43904</v>
      </c>
    </row>
    <row r="410" spans="1:33" x14ac:dyDescent="0.3">
      <c r="A410">
        <v>38</v>
      </c>
      <c r="B410" t="s">
        <v>32</v>
      </c>
      <c r="C410" t="s">
        <v>51</v>
      </c>
      <c r="D410" t="s">
        <v>602</v>
      </c>
      <c r="E410" t="s">
        <v>35</v>
      </c>
      <c r="F410">
        <v>2</v>
      </c>
      <c r="G410" t="s">
        <v>3258</v>
      </c>
      <c r="H410" t="s">
        <v>53</v>
      </c>
      <c r="I410" t="s">
        <v>1224</v>
      </c>
      <c r="J410" t="s">
        <v>3253</v>
      </c>
      <c r="K410" t="s">
        <v>55</v>
      </c>
      <c r="L410" t="s">
        <v>296</v>
      </c>
      <c r="M410" t="s">
        <v>3259</v>
      </c>
      <c r="N410" t="s">
        <v>3249</v>
      </c>
      <c r="O410" t="s">
        <v>128</v>
      </c>
      <c r="P410" t="s">
        <v>3253</v>
      </c>
      <c r="Q410" t="s">
        <v>57</v>
      </c>
      <c r="R410">
        <v>59800</v>
      </c>
      <c r="S410" t="s">
        <v>1225</v>
      </c>
      <c r="T410" t="s">
        <v>90</v>
      </c>
      <c r="U410" t="s">
        <v>50</v>
      </c>
      <c r="V410" t="s">
        <v>47</v>
      </c>
      <c r="W410" t="s">
        <v>3250</v>
      </c>
      <c r="X410" t="s">
        <v>3259</v>
      </c>
      <c r="Y410" t="s">
        <v>60</v>
      </c>
      <c r="Z410" t="s">
        <v>49</v>
      </c>
      <c r="AA410" t="s">
        <v>40</v>
      </c>
      <c r="AB410" t="s">
        <v>3260</v>
      </c>
      <c r="AC410">
        <v>15</v>
      </c>
      <c r="AD410" t="s">
        <v>109</v>
      </c>
      <c r="AE410" t="s">
        <v>46</v>
      </c>
      <c r="AF410" t="s">
        <v>47</v>
      </c>
      <c r="AG410" s="1">
        <v>43619</v>
      </c>
    </row>
    <row r="411" spans="1:33" x14ac:dyDescent="0.3">
      <c r="A411">
        <v>38</v>
      </c>
      <c r="B411" t="s">
        <v>32</v>
      </c>
      <c r="C411" t="s">
        <v>61</v>
      </c>
      <c r="D411" t="s">
        <v>1050</v>
      </c>
      <c r="E411" t="s">
        <v>78</v>
      </c>
      <c r="F411">
        <v>10</v>
      </c>
      <c r="G411" t="s">
        <v>3258</v>
      </c>
      <c r="H411" t="s">
        <v>84</v>
      </c>
      <c r="I411" t="s">
        <v>1226</v>
      </c>
      <c r="J411" t="s">
        <v>3248</v>
      </c>
      <c r="K411" t="s">
        <v>41</v>
      </c>
      <c r="L411" t="s">
        <v>156</v>
      </c>
      <c r="M411" t="s">
        <v>3247</v>
      </c>
      <c r="N411" t="s">
        <v>3263</v>
      </c>
      <c r="O411" t="s">
        <v>157</v>
      </c>
      <c r="P411" t="s">
        <v>3248</v>
      </c>
      <c r="Q411" t="s">
        <v>69</v>
      </c>
      <c r="R411">
        <v>87400</v>
      </c>
      <c r="S411" t="s">
        <v>1227</v>
      </c>
      <c r="T411" t="s">
        <v>60</v>
      </c>
      <c r="U411" t="s">
        <v>50</v>
      </c>
      <c r="V411" t="s">
        <v>76</v>
      </c>
      <c r="W411" t="s">
        <v>3250</v>
      </c>
      <c r="X411" t="s">
        <v>3247</v>
      </c>
      <c r="Y411" t="s">
        <v>40</v>
      </c>
      <c r="Z411" t="s">
        <v>104</v>
      </c>
      <c r="AA411" t="s">
        <v>40</v>
      </c>
      <c r="AB411" t="s">
        <v>3260</v>
      </c>
      <c r="AC411">
        <v>8</v>
      </c>
      <c r="AD411" t="s">
        <v>109</v>
      </c>
      <c r="AE411" t="s">
        <v>40</v>
      </c>
      <c r="AF411" t="s">
        <v>109</v>
      </c>
      <c r="AG411" s="1">
        <v>43668</v>
      </c>
    </row>
    <row r="412" spans="1:33" x14ac:dyDescent="0.3">
      <c r="A412">
        <v>34</v>
      </c>
      <c r="B412" t="s">
        <v>32</v>
      </c>
      <c r="C412" t="s">
        <v>61</v>
      </c>
      <c r="D412" t="s">
        <v>481</v>
      </c>
      <c r="E412" t="s">
        <v>35</v>
      </c>
      <c r="F412">
        <v>5</v>
      </c>
      <c r="G412" t="s">
        <v>3246</v>
      </c>
      <c r="H412" t="s">
        <v>37</v>
      </c>
      <c r="I412" t="s">
        <v>1228</v>
      </c>
      <c r="J412" t="s">
        <v>3248</v>
      </c>
      <c r="K412" t="s">
        <v>55</v>
      </c>
      <c r="L412" t="s">
        <v>56</v>
      </c>
      <c r="M412" t="s">
        <v>3247</v>
      </c>
      <c r="N412" t="s">
        <v>3263</v>
      </c>
      <c r="O412" t="s">
        <v>87</v>
      </c>
      <c r="P412" t="s">
        <v>3253</v>
      </c>
      <c r="Q412" t="s">
        <v>57</v>
      </c>
      <c r="R412">
        <v>116310</v>
      </c>
      <c r="S412" t="s">
        <v>1229</v>
      </c>
      <c r="T412" t="s">
        <v>40</v>
      </c>
      <c r="U412" t="s">
        <v>32</v>
      </c>
      <c r="V412" t="s">
        <v>47</v>
      </c>
      <c r="W412" t="s">
        <v>3250</v>
      </c>
      <c r="X412" t="s">
        <v>3259</v>
      </c>
      <c r="Y412" t="s">
        <v>60</v>
      </c>
      <c r="Z412" t="s">
        <v>76</v>
      </c>
      <c r="AA412" t="s">
        <v>90</v>
      </c>
      <c r="AB412" t="s">
        <v>3260</v>
      </c>
      <c r="AC412">
        <v>11</v>
      </c>
      <c r="AD412" t="s">
        <v>130</v>
      </c>
      <c r="AE412" t="s">
        <v>71</v>
      </c>
      <c r="AF412" t="s">
        <v>115</v>
      </c>
      <c r="AG412" s="1">
        <v>42831</v>
      </c>
    </row>
    <row r="413" spans="1:33" x14ac:dyDescent="0.3">
      <c r="A413">
        <v>28</v>
      </c>
      <c r="B413" t="s">
        <v>50</v>
      </c>
      <c r="C413" t="s">
        <v>61</v>
      </c>
      <c r="D413" t="s">
        <v>405</v>
      </c>
      <c r="E413" t="s">
        <v>35</v>
      </c>
      <c r="F413">
        <v>2</v>
      </c>
      <c r="G413" t="s">
        <v>3258</v>
      </c>
      <c r="H413" t="s">
        <v>37</v>
      </c>
      <c r="I413" t="s">
        <v>1230</v>
      </c>
      <c r="J413" t="s">
        <v>3253</v>
      </c>
      <c r="K413" t="s">
        <v>41</v>
      </c>
      <c r="L413" t="s">
        <v>168</v>
      </c>
      <c r="M413" t="s">
        <v>3253</v>
      </c>
      <c r="N413" t="s">
        <v>3254</v>
      </c>
      <c r="O413" t="s">
        <v>107</v>
      </c>
      <c r="P413" t="s">
        <v>3259</v>
      </c>
      <c r="Q413" t="s">
        <v>44</v>
      </c>
      <c r="R413">
        <v>34640</v>
      </c>
      <c r="S413" t="s">
        <v>1231</v>
      </c>
      <c r="T413" t="s">
        <v>71</v>
      </c>
      <c r="U413" t="s">
        <v>50</v>
      </c>
      <c r="V413" t="s">
        <v>66</v>
      </c>
      <c r="W413" t="s">
        <v>3250</v>
      </c>
      <c r="X413" t="s">
        <v>3259</v>
      </c>
      <c r="Y413" t="s">
        <v>60</v>
      </c>
      <c r="Z413" t="s">
        <v>71</v>
      </c>
      <c r="AA413" t="s">
        <v>46</v>
      </c>
      <c r="AB413" t="s">
        <v>3261</v>
      </c>
      <c r="AC413">
        <v>3</v>
      </c>
      <c r="AD413" t="s">
        <v>40</v>
      </c>
      <c r="AE413" t="s">
        <v>40</v>
      </c>
      <c r="AF413" t="s">
        <v>40</v>
      </c>
      <c r="AG413" s="1">
        <v>43328</v>
      </c>
    </row>
    <row r="414" spans="1:33" x14ac:dyDescent="0.3">
      <c r="A414">
        <v>30</v>
      </c>
      <c r="B414" t="s">
        <v>32</v>
      </c>
      <c r="C414" t="s">
        <v>61</v>
      </c>
      <c r="D414" t="s">
        <v>524</v>
      </c>
      <c r="E414" t="s">
        <v>35</v>
      </c>
      <c r="F414">
        <v>2</v>
      </c>
      <c r="G414" t="s">
        <v>3257</v>
      </c>
      <c r="H414" t="s">
        <v>37</v>
      </c>
      <c r="I414" t="s">
        <v>1232</v>
      </c>
      <c r="J414" t="s">
        <v>3247</v>
      </c>
      <c r="K414" t="s">
        <v>41</v>
      </c>
      <c r="L414" t="s">
        <v>93</v>
      </c>
      <c r="M414" t="s">
        <v>3247</v>
      </c>
      <c r="N414" t="s">
        <v>3254</v>
      </c>
      <c r="O414" t="s">
        <v>43</v>
      </c>
      <c r="P414" t="s">
        <v>3259</v>
      </c>
      <c r="Q414" t="s">
        <v>57</v>
      </c>
      <c r="R414">
        <v>27200</v>
      </c>
      <c r="S414" t="s">
        <v>1233</v>
      </c>
      <c r="T414" t="s">
        <v>60</v>
      </c>
      <c r="U414" t="s">
        <v>32</v>
      </c>
      <c r="V414" t="s">
        <v>66</v>
      </c>
      <c r="W414" t="s">
        <v>3250</v>
      </c>
      <c r="X414" t="s">
        <v>3259</v>
      </c>
      <c r="Y414" t="s">
        <v>60</v>
      </c>
      <c r="Z414" t="s">
        <v>90</v>
      </c>
      <c r="AA414" t="s">
        <v>36</v>
      </c>
      <c r="AB414" t="s">
        <v>3260</v>
      </c>
      <c r="AC414">
        <v>5</v>
      </c>
      <c r="AD414" t="s">
        <v>36</v>
      </c>
      <c r="AE414" t="s">
        <v>38</v>
      </c>
      <c r="AF414" t="s">
        <v>40</v>
      </c>
      <c r="AG414" s="1">
        <v>44408</v>
      </c>
    </row>
    <row r="415" spans="1:33" x14ac:dyDescent="0.3">
      <c r="A415">
        <v>47</v>
      </c>
      <c r="B415" t="s">
        <v>32</v>
      </c>
      <c r="C415" t="s">
        <v>61</v>
      </c>
      <c r="D415" t="s">
        <v>195</v>
      </c>
      <c r="E415" t="s">
        <v>35</v>
      </c>
      <c r="F415">
        <v>25</v>
      </c>
      <c r="G415" t="s">
        <v>3246</v>
      </c>
      <c r="H415" t="s">
        <v>37</v>
      </c>
      <c r="I415" t="s">
        <v>1234</v>
      </c>
      <c r="J415" t="s">
        <v>3253</v>
      </c>
      <c r="K415" t="s">
        <v>41</v>
      </c>
      <c r="L415" t="s">
        <v>168</v>
      </c>
      <c r="M415" t="s">
        <v>3248</v>
      </c>
      <c r="N415" t="s">
        <v>3263</v>
      </c>
      <c r="O415" t="s">
        <v>100</v>
      </c>
      <c r="P415" t="s">
        <v>3248</v>
      </c>
      <c r="Q415" t="s">
        <v>57</v>
      </c>
      <c r="R415">
        <v>86330</v>
      </c>
      <c r="S415" t="s">
        <v>1235</v>
      </c>
      <c r="T415" t="s">
        <v>40</v>
      </c>
      <c r="U415" t="s">
        <v>32</v>
      </c>
      <c r="V415" t="s">
        <v>194</v>
      </c>
      <c r="W415" t="s">
        <v>3255</v>
      </c>
      <c r="X415" t="s">
        <v>3247</v>
      </c>
      <c r="Y415" t="s">
        <v>60</v>
      </c>
      <c r="Z415" t="s">
        <v>134</v>
      </c>
      <c r="AA415" t="s">
        <v>36</v>
      </c>
      <c r="AB415" t="s">
        <v>3260</v>
      </c>
      <c r="AC415">
        <v>5</v>
      </c>
      <c r="AD415" t="s">
        <v>76</v>
      </c>
      <c r="AE415" t="s">
        <v>47</v>
      </c>
      <c r="AF415" t="s">
        <v>147</v>
      </c>
      <c r="AG415" s="1">
        <v>44341</v>
      </c>
    </row>
    <row r="416" spans="1:33" x14ac:dyDescent="0.3">
      <c r="A416">
        <v>27</v>
      </c>
      <c r="B416" t="s">
        <v>32</v>
      </c>
      <c r="C416" t="s">
        <v>61</v>
      </c>
      <c r="D416" t="s">
        <v>1236</v>
      </c>
      <c r="E416" t="s">
        <v>35</v>
      </c>
      <c r="F416">
        <v>4</v>
      </c>
      <c r="G416" t="s">
        <v>3246</v>
      </c>
      <c r="H416" t="s">
        <v>53</v>
      </c>
      <c r="I416" t="s">
        <v>671</v>
      </c>
      <c r="J416" t="s">
        <v>3247</v>
      </c>
      <c r="K416" t="s">
        <v>55</v>
      </c>
      <c r="L416" t="s">
        <v>274</v>
      </c>
      <c r="M416" t="s">
        <v>3248</v>
      </c>
      <c r="N416" t="s">
        <v>3254</v>
      </c>
      <c r="O416" t="s">
        <v>107</v>
      </c>
      <c r="P416" t="s">
        <v>3248</v>
      </c>
      <c r="Q416" t="s">
        <v>57</v>
      </c>
      <c r="R416">
        <v>23180</v>
      </c>
      <c r="S416" t="s">
        <v>1237</v>
      </c>
      <c r="T416" t="s">
        <v>38</v>
      </c>
      <c r="U416" t="s">
        <v>32</v>
      </c>
      <c r="V416" t="s">
        <v>114</v>
      </c>
      <c r="W416" t="s">
        <v>3250</v>
      </c>
      <c r="X416" t="s">
        <v>3248</v>
      </c>
      <c r="Y416" t="s">
        <v>60</v>
      </c>
      <c r="Z416" t="s">
        <v>38</v>
      </c>
      <c r="AA416" t="s">
        <v>40</v>
      </c>
      <c r="AB416" t="s">
        <v>3260</v>
      </c>
      <c r="AC416">
        <v>1</v>
      </c>
      <c r="AD416" t="s">
        <v>38</v>
      </c>
      <c r="AE416" t="s">
        <v>60</v>
      </c>
      <c r="AF416" t="s">
        <v>60</v>
      </c>
      <c r="AG416" s="1">
        <v>44831</v>
      </c>
    </row>
    <row r="417" spans="1:33" x14ac:dyDescent="0.3">
      <c r="A417">
        <v>30</v>
      </c>
      <c r="B417" t="s">
        <v>32</v>
      </c>
      <c r="C417" t="s">
        <v>33</v>
      </c>
      <c r="D417" t="s">
        <v>1238</v>
      </c>
      <c r="E417" t="s">
        <v>35</v>
      </c>
      <c r="F417">
        <v>9</v>
      </c>
      <c r="G417" t="s">
        <v>3246</v>
      </c>
      <c r="H417" t="s">
        <v>37</v>
      </c>
      <c r="I417" t="s">
        <v>1239</v>
      </c>
      <c r="J417" t="s">
        <v>3248</v>
      </c>
      <c r="K417" t="s">
        <v>41</v>
      </c>
      <c r="L417" t="s">
        <v>86</v>
      </c>
      <c r="M417" t="s">
        <v>3248</v>
      </c>
      <c r="N417" t="s">
        <v>3249</v>
      </c>
      <c r="O417" t="s">
        <v>43</v>
      </c>
      <c r="P417" t="s">
        <v>3253</v>
      </c>
      <c r="Q417" t="s">
        <v>69</v>
      </c>
      <c r="R417">
        <v>30720</v>
      </c>
      <c r="S417" t="s">
        <v>1240</v>
      </c>
      <c r="T417" t="s">
        <v>38</v>
      </c>
      <c r="U417" t="s">
        <v>32</v>
      </c>
      <c r="V417" t="s">
        <v>147</v>
      </c>
      <c r="W417" t="s">
        <v>3250</v>
      </c>
      <c r="X417" t="s">
        <v>3248</v>
      </c>
      <c r="Y417" t="s">
        <v>40</v>
      </c>
      <c r="Z417" t="s">
        <v>47</v>
      </c>
      <c r="AA417" t="s">
        <v>46</v>
      </c>
      <c r="AB417" t="s">
        <v>3260</v>
      </c>
      <c r="AC417">
        <v>12</v>
      </c>
      <c r="AD417" t="s">
        <v>104</v>
      </c>
      <c r="AE417" t="s">
        <v>90</v>
      </c>
      <c r="AF417" t="s">
        <v>130</v>
      </c>
      <c r="AG417" s="1">
        <v>44547</v>
      </c>
    </row>
    <row r="418" spans="1:33" x14ac:dyDescent="0.3">
      <c r="A418">
        <v>32</v>
      </c>
      <c r="B418" t="s">
        <v>32</v>
      </c>
      <c r="C418" t="s">
        <v>51</v>
      </c>
      <c r="D418" t="s">
        <v>514</v>
      </c>
      <c r="E418" t="s">
        <v>35</v>
      </c>
      <c r="F418">
        <v>10</v>
      </c>
      <c r="G418" t="s">
        <v>3246</v>
      </c>
      <c r="H418" t="s">
        <v>53</v>
      </c>
      <c r="I418" t="s">
        <v>1241</v>
      </c>
      <c r="J418" t="s">
        <v>3253</v>
      </c>
      <c r="K418" t="s">
        <v>41</v>
      </c>
      <c r="L418" t="s">
        <v>180</v>
      </c>
      <c r="M418" t="s">
        <v>3248</v>
      </c>
      <c r="N418" t="s">
        <v>3254</v>
      </c>
      <c r="O418" t="s">
        <v>107</v>
      </c>
      <c r="P418" t="s">
        <v>3248</v>
      </c>
      <c r="Q418" t="s">
        <v>44</v>
      </c>
      <c r="R418">
        <v>34330</v>
      </c>
      <c r="S418" t="s">
        <v>1242</v>
      </c>
      <c r="T418" t="s">
        <v>90</v>
      </c>
      <c r="U418" t="s">
        <v>32</v>
      </c>
      <c r="V418" t="s">
        <v>66</v>
      </c>
      <c r="W418" t="s">
        <v>3250</v>
      </c>
      <c r="X418" t="s">
        <v>3253</v>
      </c>
      <c r="Y418" t="s">
        <v>38</v>
      </c>
      <c r="Z418" t="s">
        <v>130</v>
      </c>
      <c r="AA418" t="s">
        <v>36</v>
      </c>
      <c r="AB418" t="s">
        <v>3261</v>
      </c>
      <c r="AC418">
        <v>5</v>
      </c>
      <c r="AD418" t="s">
        <v>40</v>
      </c>
      <c r="AE418" t="s">
        <v>38</v>
      </c>
      <c r="AF418" t="s">
        <v>36</v>
      </c>
      <c r="AG418" s="1">
        <v>44273</v>
      </c>
    </row>
    <row r="419" spans="1:33" x14ac:dyDescent="0.3">
      <c r="A419">
        <v>30</v>
      </c>
      <c r="B419" t="s">
        <v>32</v>
      </c>
      <c r="C419" t="s">
        <v>61</v>
      </c>
      <c r="D419" t="s">
        <v>1196</v>
      </c>
      <c r="E419" t="s">
        <v>35</v>
      </c>
      <c r="F419">
        <v>7</v>
      </c>
      <c r="G419" t="s">
        <v>3246</v>
      </c>
      <c r="H419" t="s">
        <v>37</v>
      </c>
      <c r="I419" t="s">
        <v>1243</v>
      </c>
      <c r="J419" t="s">
        <v>3247</v>
      </c>
      <c r="K419" t="s">
        <v>41</v>
      </c>
      <c r="L419" t="s">
        <v>336</v>
      </c>
      <c r="M419" t="s">
        <v>3247</v>
      </c>
      <c r="N419" t="s">
        <v>3254</v>
      </c>
      <c r="O419" t="s">
        <v>107</v>
      </c>
      <c r="P419" t="s">
        <v>3247</v>
      </c>
      <c r="Q419" t="s">
        <v>44</v>
      </c>
      <c r="R419">
        <v>28445</v>
      </c>
      <c r="S419" t="s">
        <v>1244</v>
      </c>
      <c r="T419" t="s">
        <v>38</v>
      </c>
      <c r="U419" t="s">
        <v>32</v>
      </c>
      <c r="V419" t="s">
        <v>47</v>
      </c>
      <c r="W419" t="s">
        <v>3250</v>
      </c>
      <c r="X419" t="s">
        <v>3247</v>
      </c>
      <c r="Y419" t="s">
        <v>38</v>
      </c>
      <c r="Z419" t="s">
        <v>90</v>
      </c>
      <c r="AA419" t="s">
        <v>36</v>
      </c>
      <c r="AB419" t="s">
        <v>3261</v>
      </c>
      <c r="AC419">
        <v>6</v>
      </c>
      <c r="AD419" t="s">
        <v>46</v>
      </c>
      <c r="AE419" t="s">
        <v>38</v>
      </c>
      <c r="AF419" t="s">
        <v>38</v>
      </c>
      <c r="AG419" s="1">
        <v>43205</v>
      </c>
    </row>
    <row r="420" spans="1:33" x14ac:dyDescent="0.3">
      <c r="A420">
        <v>34</v>
      </c>
      <c r="B420" t="s">
        <v>32</v>
      </c>
      <c r="C420" t="s">
        <v>33</v>
      </c>
      <c r="D420" t="s">
        <v>1245</v>
      </c>
      <c r="E420" t="s">
        <v>78</v>
      </c>
      <c r="F420">
        <v>23</v>
      </c>
      <c r="G420" t="s">
        <v>3258</v>
      </c>
      <c r="H420" t="s">
        <v>53</v>
      </c>
      <c r="I420" t="s">
        <v>240</v>
      </c>
      <c r="J420" t="s">
        <v>3247</v>
      </c>
      <c r="K420" t="s">
        <v>41</v>
      </c>
      <c r="L420" t="s">
        <v>528</v>
      </c>
      <c r="M420" t="s">
        <v>3248</v>
      </c>
      <c r="N420" t="s">
        <v>3249</v>
      </c>
      <c r="O420" t="s">
        <v>157</v>
      </c>
      <c r="P420" t="s">
        <v>3248</v>
      </c>
      <c r="Q420" t="s">
        <v>57</v>
      </c>
      <c r="R420">
        <v>45680</v>
      </c>
      <c r="S420" t="s">
        <v>1246</v>
      </c>
      <c r="T420" t="s">
        <v>60</v>
      </c>
      <c r="U420" t="s">
        <v>32</v>
      </c>
      <c r="V420" t="s">
        <v>59</v>
      </c>
      <c r="W420" t="s">
        <v>3255</v>
      </c>
      <c r="X420" t="s">
        <v>3248</v>
      </c>
      <c r="Y420" t="s">
        <v>60</v>
      </c>
      <c r="Z420" t="s">
        <v>130</v>
      </c>
      <c r="AA420" t="s">
        <v>40</v>
      </c>
      <c r="AB420" t="s">
        <v>3260</v>
      </c>
      <c r="AC420">
        <v>9</v>
      </c>
      <c r="AD420" t="s">
        <v>71</v>
      </c>
      <c r="AE420" t="s">
        <v>115</v>
      </c>
      <c r="AF420" t="s">
        <v>109</v>
      </c>
      <c r="AG420" s="1">
        <v>42356</v>
      </c>
    </row>
    <row r="421" spans="1:33" x14ac:dyDescent="0.3">
      <c r="A421">
        <v>38</v>
      </c>
      <c r="B421" t="s">
        <v>32</v>
      </c>
      <c r="C421" t="s">
        <v>61</v>
      </c>
      <c r="D421" t="s">
        <v>1247</v>
      </c>
      <c r="E421" t="s">
        <v>35</v>
      </c>
      <c r="F421">
        <v>6</v>
      </c>
      <c r="G421" t="s">
        <v>3252</v>
      </c>
      <c r="H421" t="s">
        <v>175</v>
      </c>
      <c r="I421" t="s">
        <v>1248</v>
      </c>
      <c r="J421" t="s">
        <v>3259</v>
      </c>
      <c r="K421" t="s">
        <v>55</v>
      </c>
      <c r="L421" t="s">
        <v>277</v>
      </c>
      <c r="M421" t="s">
        <v>3247</v>
      </c>
      <c r="N421" t="s">
        <v>3254</v>
      </c>
      <c r="O421" t="s">
        <v>43</v>
      </c>
      <c r="P421" t="s">
        <v>3248</v>
      </c>
      <c r="Q421" t="s">
        <v>44</v>
      </c>
      <c r="R421">
        <v>37020</v>
      </c>
      <c r="S421" t="s">
        <v>1249</v>
      </c>
      <c r="T421" t="s">
        <v>38</v>
      </c>
      <c r="U421" t="s">
        <v>32</v>
      </c>
      <c r="V421" t="s">
        <v>147</v>
      </c>
      <c r="W421" t="s">
        <v>3250</v>
      </c>
      <c r="X421" t="s">
        <v>3247</v>
      </c>
      <c r="Y421" t="s">
        <v>38</v>
      </c>
      <c r="Z421" t="s">
        <v>71</v>
      </c>
      <c r="AA421" t="s">
        <v>36</v>
      </c>
      <c r="AB421" t="s">
        <v>3260</v>
      </c>
      <c r="AC421">
        <v>5</v>
      </c>
      <c r="AD421" t="s">
        <v>46</v>
      </c>
      <c r="AE421" t="s">
        <v>60</v>
      </c>
      <c r="AF421" t="s">
        <v>46</v>
      </c>
      <c r="AG421" s="1">
        <v>42542</v>
      </c>
    </row>
    <row r="422" spans="1:33" x14ac:dyDescent="0.3">
      <c r="A422">
        <v>32</v>
      </c>
      <c r="B422" t="s">
        <v>32</v>
      </c>
      <c r="C422" t="s">
        <v>61</v>
      </c>
      <c r="D422" t="s">
        <v>543</v>
      </c>
      <c r="E422" t="s">
        <v>35</v>
      </c>
      <c r="F422">
        <v>5</v>
      </c>
      <c r="G422" t="s">
        <v>3252</v>
      </c>
      <c r="H422" t="s">
        <v>53</v>
      </c>
      <c r="I422" t="s">
        <v>1250</v>
      </c>
      <c r="J422" t="s">
        <v>3259</v>
      </c>
      <c r="K422" t="s">
        <v>55</v>
      </c>
      <c r="L422" t="s">
        <v>42</v>
      </c>
      <c r="M422" t="s">
        <v>3247</v>
      </c>
      <c r="N422" t="s">
        <v>3249</v>
      </c>
      <c r="O422" t="s">
        <v>107</v>
      </c>
      <c r="P422" t="s">
        <v>3247</v>
      </c>
      <c r="Q422" t="s">
        <v>44</v>
      </c>
      <c r="R422">
        <v>58780</v>
      </c>
      <c r="S422" t="s">
        <v>1251</v>
      </c>
      <c r="T422" t="s">
        <v>36</v>
      </c>
      <c r="U422" t="s">
        <v>32</v>
      </c>
      <c r="V422" t="s">
        <v>47</v>
      </c>
      <c r="W422" t="s">
        <v>3250</v>
      </c>
      <c r="X422" t="s">
        <v>3253</v>
      </c>
      <c r="Y422" t="s">
        <v>38</v>
      </c>
      <c r="Z422" t="s">
        <v>47</v>
      </c>
      <c r="AA422" t="s">
        <v>40</v>
      </c>
      <c r="AB422" t="s">
        <v>3260</v>
      </c>
      <c r="AC422">
        <v>7</v>
      </c>
      <c r="AD422" t="s">
        <v>38</v>
      </c>
      <c r="AE422" t="s">
        <v>40</v>
      </c>
      <c r="AF422" t="s">
        <v>71</v>
      </c>
      <c r="AG422" s="1">
        <v>42762</v>
      </c>
    </row>
    <row r="423" spans="1:33" x14ac:dyDescent="0.3">
      <c r="A423">
        <v>41</v>
      </c>
      <c r="B423" t="s">
        <v>32</v>
      </c>
      <c r="C423" t="s">
        <v>51</v>
      </c>
      <c r="D423" t="s">
        <v>1252</v>
      </c>
      <c r="E423" t="s">
        <v>35</v>
      </c>
      <c r="F423">
        <v>10</v>
      </c>
      <c r="G423" t="s">
        <v>3246</v>
      </c>
      <c r="H423" t="s">
        <v>53</v>
      </c>
      <c r="I423" t="s">
        <v>1253</v>
      </c>
      <c r="J423" t="s">
        <v>3259</v>
      </c>
      <c r="K423" t="s">
        <v>41</v>
      </c>
      <c r="L423" t="s">
        <v>283</v>
      </c>
      <c r="M423" t="s">
        <v>3247</v>
      </c>
      <c r="N423" t="s">
        <v>3262</v>
      </c>
      <c r="O423" t="s">
        <v>87</v>
      </c>
      <c r="P423" t="s">
        <v>3253</v>
      </c>
      <c r="Q423" t="s">
        <v>69</v>
      </c>
      <c r="R423">
        <v>171810</v>
      </c>
      <c r="S423" t="s">
        <v>1254</v>
      </c>
      <c r="T423" t="s">
        <v>46</v>
      </c>
      <c r="U423" t="s">
        <v>32</v>
      </c>
      <c r="V423" t="s">
        <v>66</v>
      </c>
      <c r="W423" t="s">
        <v>3250</v>
      </c>
      <c r="X423" t="s">
        <v>3247</v>
      </c>
      <c r="Y423" t="s">
        <v>38</v>
      </c>
      <c r="Z423" t="s">
        <v>106</v>
      </c>
      <c r="AA423" t="s">
        <v>40</v>
      </c>
      <c r="AB423" t="s">
        <v>3261</v>
      </c>
      <c r="AC423">
        <v>7</v>
      </c>
      <c r="AD423" t="s">
        <v>90</v>
      </c>
      <c r="AE423" t="s">
        <v>109</v>
      </c>
      <c r="AF423" t="s">
        <v>109</v>
      </c>
      <c r="AG423" s="1">
        <v>43979</v>
      </c>
    </row>
    <row r="424" spans="1:33" x14ac:dyDescent="0.3">
      <c r="A424">
        <v>24</v>
      </c>
      <c r="B424" t="s">
        <v>50</v>
      </c>
      <c r="C424" t="s">
        <v>61</v>
      </c>
      <c r="D424" t="s">
        <v>286</v>
      </c>
      <c r="E424" t="s">
        <v>78</v>
      </c>
      <c r="F424">
        <v>1</v>
      </c>
      <c r="G424" t="s">
        <v>3257</v>
      </c>
      <c r="H424" t="s">
        <v>121</v>
      </c>
      <c r="I424" t="s">
        <v>1255</v>
      </c>
      <c r="J424" t="s">
        <v>3253</v>
      </c>
      <c r="K424" t="s">
        <v>55</v>
      </c>
      <c r="L424" t="s">
        <v>74</v>
      </c>
      <c r="M424" t="s">
        <v>3248</v>
      </c>
      <c r="N424" t="s">
        <v>3254</v>
      </c>
      <c r="O424" t="s">
        <v>81</v>
      </c>
      <c r="P424" t="s">
        <v>3247</v>
      </c>
      <c r="Q424" t="s">
        <v>57</v>
      </c>
      <c r="R424">
        <v>32020</v>
      </c>
      <c r="S424" t="s">
        <v>1256</v>
      </c>
      <c r="T424" t="s">
        <v>38</v>
      </c>
      <c r="U424" t="s">
        <v>50</v>
      </c>
      <c r="V424" t="s">
        <v>153</v>
      </c>
      <c r="W424" t="s">
        <v>3250</v>
      </c>
      <c r="X424" t="s">
        <v>3247</v>
      </c>
      <c r="Y424" t="s">
        <v>60</v>
      </c>
      <c r="Z424" t="s">
        <v>90</v>
      </c>
      <c r="AA424" t="s">
        <v>46</v>
      </c>
      <c r="AB424" t="s">
        <v>3260</v>
      </c>
      <c r="AC424">
        <v>5</v>
      </c>
      <c r="AD424" t="s">
        <v>36</v>
      </c>
      <c r="AE424" t="s">
        <v>38</v>
      </c>
      <c r="AF424" t="s">
        <v>46</v>
      </c>
      <c r="AG424" s="1">
        <v>44258</v>
      </c>
    </row>
    <row r="425" spans="1:33" x14ac:dyDescent="0.3">
      <c r="A425">
        <v>45</v>
      </c>
      <c r="B425" t="s">
        <v>32</v>
      </c>
      <c r="C425" t="s">
        <v>61</v>
      </c>
      <c r="D425" t="s">
        <v>1141</v>
      </c>
      <c r="E425" t="s">
        <v>35</v>
      </c>
      <c r="F425">
        <v>9</v>
      </c>
      <c r="G425" t="s">
        <v>3246</v>
      </c>
      <c r="H425" t="s">
        <v>53</v>
      </c>
      <c r="I425" t="s">
        <v>1257</v>
      </c>
      <c r="J425" t="s">
        <v>3247</v>
      </c>
      <c r="K425" t="s">
        <v>41</v>
      </c>
      <c r="L425" t="s">
        <v>240</v>
      </c>
      <c r="M425" t="s">
        <v>3248</v>
      </c>
      <c r="N425" t="s">
        <v>3249</v>
      </c>
      <c r="O425" t="s">
        <v>43</v>
      </c>
      <c r="P425" t="s">
        <v>3247</v>
      </c>
      <c r="Q425" t="s">
        <v>69</v>
      </c>
      <c r="R425">
        <v>23480</v>
      </c>
      <c r="S425" t="s">
        <v>1258</v>
      </c>
      <c r="T425" t="s">
        <v>115</v>
      </c>
      <c r="U425" t="s">
        <v>32</v>
      </c>
      <c r="V425" t="s">
        <v>190</v>
      </c>
      <c r="W425" t="s">
        <v>3250</v>
      </c>
      <c r="X425" t="s">
        <v>3248</v>
      </c>
      <c r="Y425" t="s">
        <v>38</v>
      </c>
      <c r="Z425" t="s">
        <v>59</v>
      </c>
      <c r="AA425" t="s">
        <v>40</v>
      </c>
      <c r="AB425" t="s">
        <v>3256</v>
      </c>
      <c r="AC425">
        <v>17</v>
      </c>
      <c r="AD425" t="s">
        <v>104</v>
      </c>
      <c r="AE425" t="s">
        <v>60</v>
      </c>
      <c r="AF425" t="s">
        <v>102</v>
      </c>
      <c r="AG425" s="1">
        <v>44875</v>
      </c>
    </row>
    <row r="426" spans="1:33" x14ac:dyDescent="0.3">
      <c r="A426">
        <v>51</v>
      </c>
      <c r="B426" t="s">
        <v>32</v>
      </c>
      <c r="C426" t="s">
        <v>61</v>
      </c>
      <c r="D426" t="s">
        <v>1089</v>
      </c>
      <c r="E426" t="s">
        <v>35</v>
      </c>
      <c r="F426">
        <v>3</v>
      </c>
      <c r="G426" t="s">
        <v>3246</v>
      </c>
      <c r="H426" t="s">
        <v>121</v>
      </c>
      <c r="I426" t="s">
        <v>1259</v>
      </c>
      <c r="J426" t="s">
        <v>3253</v>
      </c>
      <c r="K426" t="s">
        <v>55</v>
      </c>
      <c r="L426" t="s">
        <v>521</v>
      </c>
      <c r="M426" t="s">
        <v>3248</v>
      </c>
      <c r="N426" t="s">
        <v>3263</v>
      </c>
      <c r="O426" t="s">
        <v>87</v>
      </c>
      <c r="P426" t="s">
        <v>3248</v>
      </c>
      <c r="Q426" t="s">
        <v>44</v>
      </c>
      <c r="R426">
        <v>131160</v>
      </c>
      <c r="S426" t="s">
        <v>1260</v>
      </c>
      <c r="T426" t="s">
        <v>40</v>
      </c>
      <c r="U426" t="s">
        <v>32</v>
      </c>
      <c r="V426" t="s">
        <v>147</v>
      </c>
      <c r="W426" t="s">
        <v>3250</v>
      </c>
      <c r="X426" t="s">
        <v>3259</v>
      </c>
      <c r="Y426" t="s">
        <v>60</v>
      </c>
      <c r="Z426" t="s">
        <v>102</v>
      </c>
      <c r="AA426" t="s">
        <v>40</v>
      </c>
      <c r="AB426" t="s">
        <v>3260</v>
      </c>
      <c r="AC426">
        <v>5</v>
      </c>
      <c r="AD426" t="s">
        <v>40</v>
      </c>
      <c r="AE426" t="s">
        <v>40</v>
      </c>
      <c r="AF426" t="s">
        <v>40</v>
      </c>
      <c r="AG426" s="1">
        <v>42574</v>
      </c>
    </row>
    <row r="427" spans="1:33" x14ac:dyDescent="0.3">
      <c r="A427">
        <v>25</v>
      </c>
      <c r="B427" t="s">
        <v>32</v>
      </c>
      <c r="C427" t="s">
        <v>61</v>
      </c>
      <c r="D427" t="s">
        <v>1261</v>
      </c>
      <c r="E427" t="s">
        <v>78</v>
      </c>
      <c r="F427">
        <v>4</v>
      </c>
      <c r="G427" t="s">
        <v>3257</v>
      </c>
      <c r="H427" t="s">
        <v>84</v>
      </c>
      <c r="I427" t="s">
        <v>1262</v>
      </c>
      <c r="J427" t="s">
        <v>3248</v>
      </c>
      <c r="K427" t="s">
        <v>41</v>
      </c>
      <c r="L427" t="s">
        <v>749</v>
      </c>
      <c r="M427" t="s">
        <v>3247</v>
      </c>
      <c r="N427" t="s">
        <v>3249</v>
      </c>
      <c r="O427" t="s">
        <v>157</v>
      </c>
      <c r="P427" t="s">
        <v>3253</v>
      </c>
      <c r="Q427" t="s">
        <v>44</v>
      </c>
      <c r="R427">
        <v>42560</v>
      </c>
      <c r="S427" t="s">
        <v>1263</v>
      </c>
      <c r="T427" t="s">
        <v>38</v>
      </c>
      <c r="U427" t="s">
        <v>32</v>
      </c>
      <c r="V427" t="s">
        <v>47</v>
      </c>
      <c r="W427" t="s">
        <v>3250</v>
      </c>
      <c r="X427" t="s">
        <v>3253</v>
      </c>
      <c r="Y427" t="s">
        <v>60</v>
      </c>
      <c r="Z427" t="s">
        <v>71</v>
      </c>
      <c r="AA427" t="s">
        <v>38</v>
      </c>
      <c r="AB427" t="s">
        <v>3251</v>
      </c>
      <c r="AC427">
        <v>5</v>
      </c>
      <c r="AD427" t="s">
        <v>40</v>
      </c>
      <c r="AE427" t="s">
        <v>60</v>
      </c>
      <c r="AF427" t="s">
        <v>36</v>
      </c>
      <c r="AG427" s="1">
        <v>42665</v>
      </c>
    </row>
    <row r="428" spans="1:33" x14ac:dyDescent="0.3">
      <c r="A428">
        <v>60</v>
      </c>
      <c r="B428" t="s">
        <v>32</v>
      </c>
      <c r="C428" t="s">
        <v>51</v>
      </c>
      <c r="D428" t="s">
        <v>1264</v>
      </c>
      <c r="E428" t="s">
        <v>78</v>
      </c>
      <c r="F428">
        <v>28</v>
      </c>
      <c r="G428" t="s">
        <v>3246</v>
      </c>
      <c r="H428" t="s">
        <v>53</v>
      </c>
      <c r="I428" t="s">
        <v>269</v>
      </c>
      <c r="J428" t="s">
        <v>3248</v>
      </c>
      <c r="K428" t="s">
        <v>55</v>
      </c>
      <c r="L428" t="s">
        <v>48</v>
      </c>
      <c r="M428" t="s">
        <v>3247</v>
      </c>
      <c r="N428" t="s">
        <v>3263</v>
      </c>
      <c r="O428" t="s">
        <v>157</v>
      </c>
      <c r="P428" t="s">
        <v>3253</v>
      </c>
      <c r="Q428" t="s">
        <v>44</v>
      </c>
      <c r="R428">
        <v>102660</v>
      </c>
      <c r="S428" t="s">
        <v>1265</v>
      </c>
      <c r="T428" t="s">
        <v>46</v>
      </c>
      <c r="U428" t="s">
        <v>32</v>
      </c>
      <c r="V428" t="s">
        <v>114</v>
      </c>
      <c r="W428" t="s">
        <v>3250</v>
      </c>
      <c r="X428" t="s">
        <v>3259</v>
      </c>
      <c r="Y428" t="s">
        <v>60</v>
      </c>
      <c r="Z428" t="s">
        <v>95</v>
      </c>
      <c r="AA428" t="s">
        <v>71</v>
      </c>
      <c r="AB428" t="s">
        <v>3251</v>
      </c>
      <c r="AC428">
        <v>18</v>
      </c>
      <c r="AD428" t="s">
        <v>66</v>
      </c>
      <c r="AE428" t="s">
        <v>66</v>
      </c>
      <c r="AF428" t="s">
        <v>147</v>
      </c>
      <c r="AG428" s="1">
        <v>43235</v>
      </c>
    </row>
    <row r="429" spans="1:33" x14ac:dyDescent="0.3">
      <c r="A429">
        <v>27</v>
      </c>
      <c r="B429" t="s">
        <v>32</v>
      </c>
      <c r="C429" t="s">
        <v>33</v>
      </c>
      <c r="D429" t="s">
        <v>162</v>
      </c>
      <c r="E429" t="s">
        <v>35</v>
      </c>
      <c r="F429">
        <v>3</v>
      </c>
      <c r="G429" t="s">
        <v>3246</v>
      </c>
      <c r="H429" t="s">
        <v>37</v>
      </c>
      <c r="I429" t="s">
        <v>793</v>
      </c>
      <c r="J429" t="s">
        <v>3248</v>
      </c>
      <c r="K429" t="s">
        <v>41</v>
      </c>
      <c r="L429" t="s">
        <v>144</v>
      </c>
      <c r="M429" t="s">
        <v>3247</v>
      </c>
      <c r="N429" t="s">
        <v>3254</v>
      </c>
      <c r="O429" t="s">
        <v>107</v>
      </c>
      <c r="P429" t="s">
        <v>3248</v>
      </c>
      <c r="Q429" t="s">
        <v>69</v>
      </c>
      <c r="R429">
        <v>28445</v>
      </c>
      <c r="S429" t="s">
        <v>362</v>
      </c>
      <c r="T429" t="s">
        <v>38</v>
      </c>
      <c r="U429" t="s">
        <v>50</v>
      </c>
      <c r="V429" t="s">
        <v>102</v>
      </c>
      <c r="W429" t="s">
        <v>3250</v>
      </c>
      <c r="X429" t="s">
        <v>3259</v>
      </c>
      <c r="Y429" t="s">
        <v>38</v>
      </c>
      <c r="Z429" t="s">
        <v>38</v>
      </c>
      <c r="AA429" t="s">
        <v>40</v>
      </c>
      <c r="AB429" t="s">
        <v>3261</v>
      </c>
      <c r="AC429">
        <v>1</v>
      </c>
      <c r="AD429" t="s">
        <v>38</v>
      </c>
      <c r="AE429" t="s">
        <v>60</v>
      </c>
      <c r="AF429" t="s">
        <v>38</v>
      </c>
      <c r="AG429" s="1">
        <v>43092</v>
      </c>
    </row>
    <row r="430" spans="1:33" x14ac:dyDescent="0.3">
      <c r="A430">
        <v>27</v>
      </c>
      <c r="B430" t="s">
        <v>32</v>
      </c>
      <c r="C430" t="s">
        <v>61</v>
      </c>
      <c r="D430" t="s">
        <v>1253</v>
      </c>
      <c r="E430" t="s">
        <v>35</v>
      </c>
      <c r="F430">
        <v>6</v>
      </c>
      <c r="G430" t="s">
        <v>3246</v>
      </c>
      <c r="H430" t="s">
        <v>53</v>
      </c>
      <c r="I430" t="s">
        <v>279</v>
      </c>
      <c r="J430" t="s">
        <v>3259</v>
      </c>
      <c r="K430" t="s">
        <v>41</v>
      </c>
      <c r="L430" t="s">
        <v>288</v>
      </c>
      <c r="M430" t="s">
        <v>3247</v>
      </c>
      <c r="N430" t="s">
        <v>3254</v>
      </c>
      <c r="O430" t="s">
        <v>107</v>
      </c>
      <c r="P430" t="s">
        <v>3248</v>
      </c>
      <c r="Q430" t="s">
        <v>44</v>
      </c>
      <c r="R430">
        <v>25390</v>
      </c>
      <c r="S430" t="s">
        <v>1266</v>
      </c>
      <c r="T430" t="s">
        <v>38</v>
      </c>
      <c r="U430" t="s">
        <v>32</v>
      </c>
      <c r="V430" t="s">
        <v>66</v>
      </c>
      <c r="W430" t="s">
        <v>3250</v>
      </c>
      <c r="X430" t="s">
        <v>3248</v>
      </c>
      <c r="Y430" t="s">
        <v>38</v>
      </c>
      <c r="Z430" t="s">
        <v>46</v>
      </c>
      <c r="AA430" t="s">
        <v>60</v>
      </c>
      <c r="AB430" t="s">
        <v>3260</v>
      </c>
      <c r="AC430">
        <v>4</v>
      </c>
      <c r="AD430" t="s">
        <v>40</v>
      </c>
      <c r="AE430" t="s">
        <v>40</v>
      </c>
      <c r="AF430" t="s">
        <v>40</v>
      </c>
      <c r="AG430" s="1">
        <v>44332</v>
      </c>
    </row>
    <row r="431" spans="1:33" x14ac:dyDescent="0.3">
      <c r="A431">
        <v>44</v>
      </c>
      <c r="B431" t="s">
        <v>32</v>
      </c>
      <c r="C431" t="s">
        <v>51</v>
      </c>
      <c r="D431" t="s">
        <v>1267</v>
      </c>
      <c r="E431" t="s">
        <v>78</v>
      </c>
      <c r="F431">
        <v>1</v>
      </c>
      <c r="G431" t="s">
        <v>3264</v>
      </c>
      <c r="H431" t="s">
        <v>84</v>
      </c>
      <c r="I431" t="s">
        <v>1268</v>
      </c>
      <c r="J431" t="s">
        <v>3253</v>
      </c>
      <c r="K431" t="s">
        <v>55</v>
      </c>
      <c r="L431" t="s">
        <v>144</v>
      </c>
      <c r="M431" t="s">
        <v>3248</v>
      </c>
      <c r="N431" t="s">
        <v>3249</v>
      </c>
      <c r="O431" t="s">
        <v>157</v>
      </c>
      <c r="P431" t="s">
        <v>3248</v>
      </c>
      <c r="Q431" t="s">
        <v>44</v>
      </c>
      <c r="R431">
        <v>47680</v>
      </c>
      <c r="S431" t="s">
        <v>1269</v>
      </c>
      <c r="T431" t="s">
        <v>109</v>
      </c>
      <c r="U431" t="s">
        <v>32</v>
      </c>
      <c r="V431" t="s">
        <v>47</v>
      </c>
      <c r="W431" t="s">
        <v>3250</v>
      </c>
      <c r="X431" t="s">
        <v>3248</v>
      </c>
      <c r="Y431" t="s">
        <v>38</v>
      </c>
      <c r="Z431" t="s">
        <v>147</v>
      </c>
      <c r="AA431" t="s">
        <v>46</v>
      </c>
      <c r="AB431" t="s">
        <v>3261</v>
      </c>
      <c r="AC431">
        <v>1</v>
      </c>
      <c r="AD431" t="s">
        <v>60</v>
      </c>
      <c r="AE431" t="s">
        <v>60</v>
      </c>
      <c r="AF431" t="s">
        <v>60</v>
      </c>
      <c r="AG431" s="1">
        <v>43694</v>
      </c>
    </row>
    <row r="432" spans="1:33" x14ac:dyDescent="0.3">
      <c r="A432">
        <v>28</v>
      </c>
      <c r="B432" t="s">
        <v>32</v>
      </c>
      <c r="C432" t="s">
        <v>61</v>
      </c>
      <c r="D432" t="s">
        <v>1270</v>
      </c>
      <c r="E432" t="s">
        <v>78</v>
      </c>
      <c r="F432">
        <v>7</v>
      </c>
      <c r="G432" t="s">
        <v>3258</v>
      </c>
      <c r="H432" t="s">
        <v>84</v>
      </c>
      <c r="I432" t="s">
        <v>1271</v>
      </c>
      <c r="J432" t="s">
        <v>3247</v>
      </c>
      <c r="K432" t="s">
        <v>55</v>
      </c>
      <c r="L432" t="s">
        <v>345</v>
      </c>
      <c r="M432" t="s">
        <v>3248</v>
      </c>
      <c r="N432" t="s">
        <v>3249</v>
      </c>
      <c r="O432" t="s">
        <v>157</v>
      </c>
      <c r="P432" t="s">
        <v>3247</v>
      </c>
      <c r="Q432" t="s">
        <v>44</v>
      </c>
      <c r="R432">
        <v>47790</v>
      </c>
      <c r="S432" t="s">
        <v>1272</v>
      </c>
      <c r="T432" t="s">
        <v>38</v>
      </c>
      <c r="U432" t="s">
        <v>50</v>
      </c>
      <c r="V432" t="s">
        <v>59</v>
      </c>
      <c r="W432" t="s">
        <v>3255</v>
      </c>
      <c r="X432" t="s">
        <v>3253</v>
      </c>
      <c r="Y432" t="s">
        <v>60</v>
      </c>
      <c r="Z432" t="s">
        <v>115</v>
      </c>
      <c r="AA432" t="s">
        <v>40</v>
      </c>
      <c r="AB432" t="s">
        <v>3260</v>
      </c>
      <c r="AC432">
        <v>8</v>
      </c>
      <c r="AD432" t="s">
        <v>109</v>
      </c>
      <c r="AE432" t="s">
        <v>109</v>
      </c>
      <c r="AF432" t="s">
        <v>71</v>
      </c>
      <c r="AG432" s="1">
        <v>42737</v>
      </c>
    </row>
    <row r="433" spans="1:33" x14ac:dyDescent="0.3">
      <c r="A433">
        <v>35</v>
      </c>
      <c r="B433" t="s">
        <v>32</v>
      </c>
      <c r="C433" t="s">
        <v>61</v>
      </c>
      <c r="D433" t="s">
        <v>1273</v>
      </c>
      <c r="E433" t="s">
        <v>35</v>
      </c>
      <c r="F433">
        <v>1</v>
      </c>
      <c r="G433" t="s">
        <v>3258</v>
      </c>
      <c r="H433" t="s">
        <v>37</v>
      </c>
      <c r="I433" t="s">
        <v>310</v>
      </c>
      <c r="J433" t="s">
        <v>3259</v>
      </c>
      <c r="K433" t="s">
        <v>41</v>
      </c>
      <c r="L433" t="s">
        <v>535</v>
      </c>
      <c r="M433" t="s">
        <v>3247</v>
      </c>
      <c r="N433" t="s">
        <v>3254</v>
      </c>
      <c r="O433" t="s">
        <v>43</v>
      </c>
      <c r="P433" t="s">
        <v>3248</v>
      </c>
      <c r="Q433" t="s">
        <v>44</v>
      </c>
      <c r="R433">
        <v>22580</v>
      </c>
      <c r="S433" t="s">
        <v>1274</v>
      </c>
      <c r="T433" t="s">
        <v>90</v>
      </c>
      <c r="U433" t="s">
        <v>32</v>
      </c>
      <c r="V433" t="s">
        <v>47</v>
      </c>
      <c r="W433" t="s">
        <v>3250</v>
      </c>
      <c r="X433" t="s">
        <v>3247</v>
      </c>
      <c r="Y433" t="s">
        <v>38</v>
      </c>
      <c r="Z433" t="s">
        <v>130</v>
      </c>
      <c r="AA433" t="s">
        <v>40</v>
      </c>
      <c r="AB433" t="s">
        <v>3260</v>
      </c>
      <c r="AC433">
        <v>8</v>
      </c>
      <c r="AD433" t="s">
        <v>60</v>
      </c>
      <c r="AE433" t="s">
        <v>38</v>
      </c>
      <c r="AF433" t="s">
        <v>109</v>
      </c>
      <c r="AG433" s="1">
        <v>43009</v>
      </c>
    </row>
    <row r="434" spans="1:33" x14ac:dyDescent="0.3">
      <c r="A434">
        <v>30</v>
      </c>
      <c r="B434" t="s">
        <v>32</v>
      </c>
      <c r="C434" t="s">
        <v>61</v>
      </c>
      <c r="D434" t="s">
        <v>1275</v>
      </c>
      <c r="E434" t="s">
        <v>35</v>
      </c>
      <c r="F434">
        <v>2</v>
      </c>
      <c r="G434" t="s">
        <v>3246</v>
      </c>
      <c r="H434" t="s">
        <v>37</v>
      </c>
      <c r="I434" t="s">
        <v>238</v>
      </c>
      <c r="J434" t="s">
        <v>3248</v>
      </c>
      <c r="K434" t="s">
        <v>55</v>
      </c>
      <c r="L434" t="s">
        <v>164</v>
      </c>
      <c r="M434" t="s">
        <v>3247</v>
      </c>
      <c r="N434" t="s">
        <v>3249</v>
      </c>
      <c r="O434" t="s">
        <v>128</v>
      </c>
      <c r="P434" t="s">
        <v>3259</v>
      </c>
      <c r="Q434" t="s">
        <v>57</v>
      </c>
      <c r="R434">
        <v>68770</v>
      </c>
      <c r="S434" t="s">
        <v>1276</v>
      </c>
      <c r="T434" t="s">
        <v>71</v>
      </c>
      <c r="U434" t="s">
        <v>50</v>
      </c>
      <c r="V434" t="s">
        <v>142</v>
      </c>
      <c r="W434" t="s">
        <v>3255</v>
      </c>
      <c r="X434" t="s">
        <v>3247</v>
      </c>
      <c r="Y434" t="s">
        <v>60</v>
      </c>
      <c r="Z434" t="s">
        <v>47</v>
      </c>
      <c r="AA434" t="s">
        <v>46</v>
      </c>
      <c r="AB434" t="s">
        <v>3261</v>
      </c>
      <c r="AC434">
        <v>0</v>
      </c>
      <c r="AD434" t="s">
        <v>60</v>
      </c>
      <c r="AE434" t="s">
        <v>60</v>
      </c>
      <c r="AF434" t="s">
        <v>60</v>
      </c>
      <c r="AG434" s="1">
        <v>44947</v>
      </c>
    </row>
    <row r="435" spans="1:33" x14ac:dyDescent="0.3">
      <c r="A435">
        <v>49</v>
      </c>
      <c r="B435" t="s">
        <v>32</v>
      </c>
      <c r="C435" t="s">
        <v>61</v>
      </c>
      <c r="D435" t="s">
        <v>593</v>
      </c>
      <c r="E435" t="s">
        <v>78</v>
      </c>
      <c r="F435">
        <v>11</v>
      </c>
      <c r="G435" t="s">
        <v>3258</v>
      </c>
      <c r="H435" t="s">
        <v>84</v>
      </c>
      <c r="I435" t="s">
        <v>1277</v>
      </c>
      <c r="J435" t="s">
        <v>3259</v>
      </c>
      <c r="K435" t="s">
        <v>55</v>
      </c>
      <c r="L435" t="s">
        <v>48</v>
      </c>
      <c r="M435" t="s">
        <v>3248</v>
      </c>
      <c r="N435" t="s">
        <v>3249</v>
      </c>
      <c r="O435" t="s">
        <v>157</v>
      </c>
      <c r="P435" t="s">
        <v>3259</v>
      </c>
      <c r="Q435" t="s">
        <v>57</v>
      </c>
      <c r="R435">
        <v>45070</v>
      </c>
      <c r="S435" t="s">
        <v>1278</v>
      </c>
      <c r="T435" t="s">
        <v>36</v>
      </c>
      <c r="U435" t="s">
        <v>32</v>
      </c>
      <c r="V435" t="s">
        <v>47</v>
      </c>
      <c r="W435" t="s">
        <v>3250</v>
      </c>
      <c r="X435" t="s">
        <v>3248</v>
      </c>
      <c r="Y435" t="s">
        <v>60</v>
      </c>
      <c r="Z435" t="s">
        <v>115</v>
      </c>
      <c r="AA435" t="s">
        <v>38</v>
      </c>
      <c r="AB435" t="s">
        <v>3251</v>
      </c>
      <c r="AC435">
        <v>5</v>
      </c>
      <c r="AD435" t="s">
        <v>38</v>
      </c>
      <c r="AE435" t="s">
        <v>60</v>
      </c>
      <c r="AF435" t="s">
        <v>46</v>
      </c>
      <c r="AG435" s="1">
        <v>43199</v>
      </c>
    </row>
    <row r="436" spans="1:33" x14ac:dyDescent="0.3">
      <c r="A436">
        <v>37</v>
      </c>
      <c r="B436" t="s">
        <v>32</v>
      </c>
      <c r="C436" t="s">
        <v>61</v>
      </c>
      <c r="D436" t="s">
        <v>1279</v>
      </c>
      <c r="E436" t="s">
        <v>35</v>
      </c>
      <c r="F436">
        <v>14</v>
      </c>
      <c r="G436" t="s">
        <v>3246</v>
      </c>
      <c r="H436" t="s">
        <v>53</v>
      </c>
      <c r="I436" t="s">
        <v>72</v>
      </c>
      <c r="J436" t="s">
        <v>3259</v>
      </c>
      <c r="K436" t="s">
        <v>55</v>
      </c>
      <c r="L436" t="s">
        <v>118</v>
      </c>
      <c r="M436" t="s">
        <v>3248</v>
      </c>
      <c r="N436" t="s">
        <v>3254</v>
      </c>
      <c r="O436" t="s">
        <v>43</v>
      </c>
      <c r="P436" t="s">
        <v>3253</v>
      </c>
      <c r="Q436" t="s">
        <v>69</v>
      </c>
      <c r="R436">
        <v>30340</v>
      </c>
      <c r="S436" t="s">
        <v>1280</v>
      </c>
      <c r="T436" t="s">
        <v>38</v>
      </c>
      <c r="U436" t="s">
        <v>32</v>
      </c>
      <c r="V436" t="s">
        <v>47</v>
      </c>
      <c r="W436" t="s">
        <v>3250</v>
      </c>
      <c r="X436" t="s">
        <v>3248</v>
      </c>
      <c r="Y436" t="s">
        <v>38</v>
      </c>
      <c r="Z436" t="s">
        <v>190</v>
      </c>
      <c r="AA436" t="s">
        <v>40</v>
      </c>
      <c r="AB436" t="s">
        <v>3261</v>
      </c>
      <c r="AC436">
        <v>18</v>
      </c>
      <c r="AD436" t="s">
        <v>109</v>
      </c>
      <c r="AE436" t="s">
        <v>47</v>
      </c>
      <c r="AF436" t="s">
        <v>49</v>
      </c>
      <c r="AG436" s="1">
        <v>42206</v>
      </c>
    </row>
    <row r="437" spans="1:33" x14ac:dyDescent="0.3">
      <c r="A437">
        <v>43</v>
      </c>
      <c r="B437" t="s">
        <v>32</v>
      </c>
      <c r="C437" t="s">
        <v>61</v>
      </c>
      <c r="D437" t="s">
        <v>1281</v>
      </c>
      <c r="E437" t="s">
        <v>78</v>
      </c>
      <c r="F437">
        <v>16</v>
      </c>
      <c r="G437" t="s">
        <v>3246</v>
      </c>
      <c r="H437" t="s">
        <v>84</v>
      </c>
      <c r="I437" t="s">
        <v>1282</v>
      </c>
      <c r="J437" t="s">
        <v>3259</v>
      </c>
      <c r="K437" t="s">
        <v>55</v>
      </c>
      <c r="L437" t="s">
        <v>48</v>
      </c>
      <c r="M437" t="s">
        <v>3248</v>
      </c>
      <c r="N437" t="s">
        <v>3262</v>
      </c>
      <c r="O437" t="s">
        <v>87</v>
      </c>
      <c r="P437" t="s">
        <v>3259</v>
      </c>
      <c r="Q437" t="s">
        <v>44</v>
      </c>
      <c r="R437">
        <v>160640</v>
      </c>
      <c r="S437" t="s">
        <v>1283</v>
      </c>
      <c r="T437" t="s">
        <v>71</v>
      </c>
      <c r="U437" t="s">
        <v>50</v>
      </c>
      <c r="V437" t="s">
        <v>95</v>
      </c>
      <c r="W437" t="s">
        <v>3255</v>
      </c>
      <c r="X437" t="s">
        <v>3248</v>
      </c>
      <c r="Y437" t="s">
        <v>38</v>
      </c>
      <c r="Z437" t="s">
        <v>95</v>
      </c>
      <c r="AA437" t="s">
        <v>36</v>
      </c>
      <c r="AB437" t="s">
        <v>3260</v>
      </c>
      <c r="AC437">
        <v>17</v>
      </c>
      <c r="AD437" t="s">
        <v>66</v>
      </c>
      <c r="AE437" t="s">
        <v>38</v>
      </c>
      <c r="AF437" t="s">
        <v>104</v>
      </c>
      <c r="AG437" s="1">
        <v>44484</v>
      </c>
    </row>
    <row r="438" spans="1:33" x14ac:dyDescent="0.3">
      <c r="A438">
        <v>56</v>
      </c>
      <c r="B438" t="s">
        <v>50</v>
      </c>
      <c r="C438" t="s">
        <v>61</v>
      </c>
      <c r="D438" t="s">
        <v>779</v>
      </c>
      <c r="E438" t="s">
        <v>35</v>
      </c>
      <c r="F438">
        <v>14</v>
      </c>
      <c r="G438" t="s">
        <v>3258</v>
      </c>
      <c r="H438" t="s">
        <v>53</v>
      </c>
      <c r="I438" t="s">
        <v>1284</v>
      </c>
      <c r="J438" t="s">
        <v>3247</v>
      </c>
      <c r="K438" t="s">
        <v>55</v>
      </c>
      <c r="L438" t="s">
        <v>528</v>
      </c>
      <c r="M438" t="s">
        <v>3248</v>
      </c>
      <c r="N438" t="s">
        <v>3254</v>
      </c>
      <c r="O438" t="s">
        <v>107</v>
      </c>
      <c r="P438" t="s">
        <v>3247</v>
      </c>
      <c r="Q438" t="s">
        <v>44</v>
      </c>
      <c r="R438">
        <v>49630</v>
      </c>
      <c r="S438" t="s">
        <v>1285</v>
      </c>
      <c r="T438" t="s">
        <v>104</v>
      </c>
      <c r="U438" t="s">
        <v>50</v>
      </c>
      <c r="V438" t="s">
        <v>190</v>
      </c>
      <c r="W438" t="s">
        <v>3250</v>
      </c>
      <c r="X438" t="s">
        <v>3253</v>
      </c>
      <c r="Y438" t="s">
        <v>36</v>
      </c>
      <c r="Z438" t="s">
        <v>109</v>
      </c>
      <c r="AA438" t="s">
        <v>40</v>
      </c>
      <c r="AB438" t="s">
        <v>3260</v>
      </c>
      <c r="AC438">
        <v>5</v>
      </c>
      <c r="AD438" t="s">
        <v>46</v>
      </c>
      <c r="AE438" t="s">
        <v>46</v>
      </c>
      <c r="AF438" t="s">
        <v>36</v>
      </c>
      <c r="AG438" s="1">
        <v>44687</v>
      </c>
    </row>
    <row r="439" spans="1:33" x14ac:dyDescent="0.3">
      <c r="A439">
        <v>54</v>
      </c>
      <c r="B439" t="s">
        <v>32</v>
      </c>
      <c r="C439" t="s">
        <v>61</v>
      </c>
      <c r="D439" t="s">
        <v>163</v>
      </c>
      <c r="E439" t="s">
        <v>35</v>
      </c>
      <c r="F439">
        <v>2</v>
      </c>
      <c r="G439" t="s">
        <v>3258</v>
      </c>
      <c r="H439" t="s">
        <v>121</v>
      </c>
      <c r="I439" t="s">
        <v>1286</v>
      </c>
      <c r="J439" t="s">
        <v>3253</v>
      </c>
      <c r="K439" t="s">
        <v>55</v>
      </c>
      <c r="L439" t="s">
        <v>240</v>
      </c>
      <c r="M439" t="s">
        <v>3248</v>
      </c>
      <c r="N439" t="s">
        <v>3263</v>
      </c>
      <c r="O439" t="s">
        <v>151</v>
      </c>
      <c r="P439" t="s">
        <v>3248</v>
      </c>
      <c r="Q439" t="s">
        <v>44</v>
      </c>
      <c r="R439">
        <v>135490</v>
      </c>
      <c r="S439" t="s">
        <v>1287</v>
      </c>
      <c r="T439" t="s">
        <v>104</v>
      </c>
      <c r="U439" t="s">
        <v>32</v>
      </c>
      <c r="V439" t="s">
        <v>47</v>
      </c>
      <c r="W439" t="s">
        <v>3250</v>
      </c>
      <c r="X439" t="s">
        <v>3253</v>
      </c>
      <c r="Y439" t="s">
        <v>38</v>
      </c>
      <c r="Z439" t="s">
        <v>153</v>
      </c>
      <c r="AA439" t="s">
        <v>71</v>
      </c>
      <c r="AB439" t="s">
        <v>3256</v>
      </c>
      <c r="AC439">
        <v>4</v>
      </c>
      <c r="AD439" t="s">
        <v>36</v>
      </c>
      <c r="AE439" t="s">
        <v>60</v>
      </c>
      <c r="AF439" t="s">
        <v>36</v>
      </c>
      <c r="AG439" s="1">
        <v>44371</v>
      </c>
    </row>
    <row r="440" spans="1:33" x14ac:dyDescent="0.3">
      <c r="A440">
        <v>32</v>
      </c>
      <c r="B440" t="s">
        <v>50</v>
      </c>
      <c r="C440" t="s">
        <v>61</v>
      </c>
      <c r="D440" t="s">
        <v>1288</v>
      </c>
      <c r="E440" t="s">
        <v>35</v>
      </c>
      <c r="F440">
        <v>4</v>
      </c>
      <c r="G440" t="s">
        <v>3258</v>
      </c>
      <c r="H440" t="s">
        <v>37</v>
      </c>
      <c r="I440" t="s">
        <v>1289</v>
      </c>
      <c r="J440" t="s">
        <v>3259</v>
      </c>
      <c r="K440" t="s">
        <v>41</v>
      </c>
      <c r="L440" t="s">
        <v>182</v>
      </c>
      <c r="M440" t="s">
        <v>3253</v>
      </c>
      <c r="N440" t="s">
        <v>3263</v>
      </c>
      <c r="O440" t="s">
        <v>157</v>
      </c>
      <c r="P440" t="s">
        <v>3259</v>
      </c>
      <c r="Q440" t="s">
        <v>44</v>
      </c>
      <c r="R440">
        <v>104000</v>
      </c>
      <c r="S440" t="s">
        <v>1290</v>
      </c>
      <c r="T440" t="s">
        <v>38</v>
      </c>
      <c r="U440" t="s">
        <v>32</v>
      </c>
      <c r="V440" t="s">
        <v>147</v>
      </c>
      <c r="W440" t="s">
        <v>3250</v>
      </c>
      <c r="X440" t="s">
        <v>3248</v>
      </c>
      <c r="Y440" t="s">
        <v>60</v>
      </c>
      <c r="Z440" t="s">
        <v>76</v>
      </c>
      <c r="AA440" t="s">
        <v>40</v>
      </c>
      <c r="AB440" t="s">
        <v>3261</v>
      </c>
      <c r="AC440">
        <v>14</v>
      </c>
      <c r="AD440" t="s">
        <v>115</v>
      </c>
      <c r="AE440" t="s">
        <v>104</v>
      </c>
      <c r="AF440" t="s">
        <v>115</v>
      </c>
      <c r="AG440" s="1">
        <v>43032</v>
      </c>
    </row>
    <row r="441" spans="1:33" x14ac:dyDescent="0.3">
      <c r="A441">
        <v>41</v>
      </c>
      <c r="B441" t="s">
        <v>50</v>
      </c>
      <c r="C441" t="s">
        <v>61</v>
      </c>
      <c r="D441" t="s">
        <v>1291</v>
      </c>
      <c r="E441" t="s">
        <v>35</v>
      </c>
      <c r="F441">
        <v>12</v>
      </c>
      <c r="G441" t="s">
        <v>3246</v>
      </c>
      <c r="H441" t="s">
        <v>121</v>
      </c>
      <c r="I441" t="s">
        <v>535</v>
      </c>
      <c r="J441" t="s">
        <v>3247</v>
      </c>
      <c r="K441" t="s">
        <v>55</v>
      </c>
      <c r="L441" t="s">
        <v>210</v>
      </c>
      <c r="M441" t="s">
        <v>3248</v>
      </c>
      <c r="N441" t="s">
        <v>3265</v>
      </c>
      <c r="O441" t="s">
        <v>151</v>
      </c>
      <c r="P441" t="s">
        <v>3248</v>
      </c>
      <c r="Q441" t="s">
        <v>44</v>
      </c>
      <c r="R441">
        <v>195450</v>
      </c>
      <c r="S441" t="s">
        <v>1292</v>
      </c>
      <c r="T441" t="s">
        <v>38</v>
      </c>
      <c r="U441" t="s">
        <v>32</v>
      </c>
      <c r="V441" t="s">
        <v>47</v>
      </c>
      <c r="W441" t="s">
        <v>3250</v>
      </c>
      <c r="X441" t="s">
        <v>3259</v>
      </c>
      <c r="Y441" t="s">
        <v>60</v>
      </c>
      <c r="Z441" t="s">
        <v>194</v>
      </c>
      <c r="AA441" t="s">
        <v>60</v>
      </c>
      <c r="AB441" t="s">
        <v>3260</v>
      </c>
      <c r="AC441">
        <v>22</v>
      </c>
      <c r="AD441" t="s">
        <v>102</v>
      </c>
      <c r="AE441" t="s">
        <v>102</v>
      </c>
      <c r="AF441" t="s">
        <v>115</v>
      </c>
      <c r="AG441" s="1">
        <v>44952</v>
      </c>
    </row>
    <row r="442" spans="1:33" x14ac:dyDescent="0.3">
      <c r="A442">
        <v>42</v>
      </c>
      <c r="B442" t="s">
        <v>32</v>
      </c>
      <c r="C442" t="s">
        <v>61</v>
      </c>
      <c r="D442" t="s">
        <v>1293</v>
      </c>
      <c r="E442" t="s">
        <v>35</v>
      </c>
      <c r="F442">
        <v>9</v>
      </c>
      <c r="G442" t="s">
        <v>3252</v>
      </c>
      <c r="H442" t="s">
        <v>175</v>
      </c>
      <c r="I442" t="s">
        <v>1294</v>
      </c>
      <c r="J442" t="s">
        <v>3259</v>
      </c>
      <c r="K442" t="s">
        <v>41</v>
      </c>
      <c r="L442" t="s">
        <v>467</v>
      </c>
      <c r="M442" t="s">
        <v>3247</v>
      </c>
      <c r="N442" t="s">
        <v>3265</v>
      </c>
      <c r="O442" t="s">
        <v>87</v>
      </c>
      <c r="P442" t="s">
        <v>3259</v>
      </c>
      <c r="Q442" t="s">
        <v>57</v>
      </c>
      <c r="R442">
        <v>196130</v>
      </c>
      <c r="S442" t="s">
        <v>1295</v>
      </c>
      <c r="T442" t="s">
        <v>115</v>
      </c>
      <c r="U442" t="s">
        <v>32</v>
      </c>
      <c r="V442" t="s">
        <v>95</v>
      </c>
      <c r="W442" t="s">
        <v>3255</v>
      </c>
      <c r="X442" t="s">
        <v>3259</v>
      </c>
      <c r="Y442" t="s">
        <v>60</v>
      </c>
      <c r="Z442" t="s">
        <v>142</v>
      </c>
      <c r="AA442" t="s">
        <v>40</v>
      </c>
      <c r="AB442" t="s">
        <v>3260</v>
      </c>
      <c r="AC442">
        <v>1</v>
      </c>
      <c r="AD442" t="s">
        <v>60</v>
      </c>
      <c r="AE442" t="s">
        <v>60</v>
      </c>
      <c r="AF442" t="s">
        <v>38</v>
      </c>
      <c r="AG442" s="1">
        <v>43930</v>
      </c>
    </row>
    <row r="443" spans="1:33" x14ac:dyDescent="0.3">
      <c r="A443">
        <v>47</v>
      </c>
      <c r="B443" t="s">
        <v>50</v>
      </c>
      <c r="C443" t="s">
        <v>51</v>
      </c>
      <c r="D443" t="s">
        <v>1296</v>
      </c>
      <c r="E443" t="s">
        <v>78</v>
      </c>
      <c r="F443">
        <v>27</v>
      </c>
      <c r="G443" t="s">
        <v>3252</v>
      </c>
      <c r="H443" t="s">
        <v>53</v>
      </c>
      <c r="I443" t="s">
        <v>1297</v>
      </c>
      <c r="J443" t="s">
        <v>3247</v>
      </c>
      <c r="K443" t="s">
        <v>55</v>
      </c>
      <c r="L443" t="s">
        <v>546</v>
      </c>
      <c r="M443" t="s">
        <v>3259</v>
      </c>
      <c r="N443" t="s">
        <v>3249</v>
      </c>
      <c r="O443" t="s">
        <v>157</v>
      </c>
      <c r="P443" t="s">
        <v>3248</v>
      </c>
      <c r="Q443" t="s">
        <v>57</v>
      </c>
      <c r="R443">
        <v>63970</v>
      </c>
      <c r="S443" t="s">
        <v>1298</v>
      </c>
      <c r="T443" t="s">
        <v>46</v>
      </c>
      <c r="U443" t="s">
        <v>50</v>
      </c>
      <c r="V443" t="s">
        <v>47</v>
      </c>
      <c r="W443" t="s">
        <v>3250</v>
      </c>
      <c r="X443" t="s">
        <v>3259</v>
      </c>
      <c r="Y443" t="s">
        <v>60</v>
      </c>
      <c r="Z443" t="s">
        <v>115</v>
      </c>
      <c r="AA443" t="s">
        <v>40</v>
      </c>
      <c r="AB443" t="s">
        <v>3260</v>
      </c>
      <c r="AC443">
        <v>5</v>
      </c>
      <c r="AD443" t="s">
        <v>46</v>
      </c>
      <c r="AE443" t="s">
        <v>38</v>
      </c>
      <c r="AF443" t="s">
        <v>36</v>
      </c>
      <c r="AG443" s="1">
        <v>42137</v>
      </c>
    </row>
    <row r="444" spans="1:33" x14ac:dyDescent="0.3">
      <c r="A444">
        <v>28</v>
      </c>
      <c r="B444" t="s">
        <v>32</v>
      </c>
      <c r="C444" t="s">
        <v>61</v>
      </c>
      <c r="D444" t="s">
        <v>1230</v>
      </c>
      <c r="E444" t="s">
        <v>35</v>
      </c>
      <c r="F444">
        <v>21</v>
      </c>
      <c r="G444" t="s">
        <v>3246</v>
      </c>
      <c r="H444" t="s">
        <v>37</v>
      </c>
      <c r="I444" t="s">
        <v>1299</v>
      </c>
      <c r="J444" t="s">
        <v>3248</v>
      </c>
      <c r="K444" t="s">
        <v>41</v>
      </c>
      <c r="L444" t="s">
        <v>254</v>
      </c>
      <c r="M444" t="s">
        <v>3248</v>
      </c>
      <c r="N444" t="s">
        <v>3254</v>
      </c>
      <c r="O444" t="s">
        <v>107</v>
      </c>
      <c r="P444" t="s">
        <v>3259</v>
      </c>
      <c r="Q444" t="s">
        <v>44</v>
      </c>
      <c r="R444">
        <v>27130</v>
      </c>
      <c r="S444" t="s">
        <v>1300</v>
      </c>
      <c r="T444" t="s">
        <v>38</v>
      </c>
      <c r="U444" t="s">
        <v>32</v>
      </c>
      <c r="V444" t="s">
        <v>147</v>
      </c>
      <c r="W444" t="s">
        <v>3250</v>
      </c>
      <c r="X444" t="s">
        <v>3248</v>
      </c>
      <c r="Y444" t="s">
        <v>38</v>
      </c>
      <c r="Z444" t="s">
        <v>71</v>
      </c>
      <c r="AA444" t="s">
        <v>40</v>
      </c>
      <c r="AB444" t="s">
        <v>3256</v>
      </c>
      <c r="AC444">
        <v>5</v>
      </c>
      <c r="AD444" t="s">
        <v>40</v>
      </c>
      <c r="AE444" t="s">
        <v>60</v>
      </c>
      <c r="AF444" t="s">
        <v>40</v>
      </c>
      <c r="AG444" s="1">
        <v>43959</v>
      </c>
    </row>
    <row r="445" spans="1:33" x14ac:dyDescent="0.3">
      <c r="A445">
        <v>26</v>
      </c>
      <c r="B445" t="s">
        <v>50</v>
      </c>
      <c r="C445" t="s">
        <v>51</v>
      </c>
      <c r="D445" t="s">
        <v>303</v>
      </c>
      <c r="E445" t="s">
        <v>35</v>
      </c>
      <c r="F445">
        <v>3</v>
      </c>
      <c r="G445" t="s">
        <v>3257</v>
      </c>
      <c r="H445" t="s">
        <v>121</v>
      </c>
      <c r="I445" t="s">
        <v>1301</v>
      </c>
      <c r="J445" t="s">
        <v>3248</v>
      </c>
      <c r="K445" t="s">
        <v>41</v>
      </c>
      <c r="L445" t="s">
        <v>156</v>
      </c>
      <c r="M445" t="s">
        <v>3248</v>
      </c>
      <c r="N445" t="s">
        <v>3254</v>
      </c>
      <c r="O445" t="s">
        <v>107</v>
      </c>
      <c r="P445" t="s">
        <v>3253</v>
      </c>
      <c r="Q445" t="s">
        <v>57</v>
      </c>
      <c r="R445">
        <v>31020</v>
      </c>
      <c r="S445" t="s">
        <v>1302</v>
      </c>
      <c r="T445" t="s">
        <v>60</v>
      </c>
      <c r="U445" t="s">
        <v>32</v>
      </c>
      <c r="V445" t="s">
        <v>95</v>
      </c>
      <c r="W445" t="s">
        <v>3255</v>
      </c>
      <c r="X445" t="s">
        <v>3248</v>
      </c>
      <c r="Y445" t="s">
        <v>60</v>
      </c>
      <c r="Z445" t="s">
        <v>109</v>
      </c>
      <c r="AA445" t="s">
        <v>40</v>
      </c>
      <c r="AB445" t="s">
        <v>3260</v>
      </c>
      <c r="AC445">
        <v>6</v>
      </c>
      <c r="AD445" t="s">
        <v>46</v>
      </c>
      <c r="AE445" t="s">
        <v>60</v>
      </c>
      <c r="AF445" t="s">
        <v>46</v>
      </c>
      <c r="AG445" s="1">
        <v>42409</v>
      </c>
    </row>
    <row r="446" spans="1:33" x14ac:dyDescent="0.3">
      <c r="A446">
        <v>36</v>
      </c>
      <c r="B446" t="s">
        <v>50</v>
      </c>
      <c r="C446" t="s">
        <v>61</v>
      </c>
      <c r="D446" t="s">
        <v>1262</v>
      </c>
      <c r="E446" t="s">
        <v>35</v>
      </c>
      <c r="F446">
        <v>16</v>
      </c>
      <c r="G446" t="s">
        <v>3258</v>
      </c>
      <c r="H446" t="s">
        <v>53</v>
      </c>
      <c r="I446" t="s">
        <v>1303</v>
      </c>
      <c r="J446" t="s">
        <v>3248</v>
      </c>
      <c r="K446" t="s">
        <v>55</v>
      </c>
      <c r="L446" t="s">
        <v>233</v>
      </c>
      <c r="M446" t="s">
        <v>3259</v>
      </c>
      <c r="N446" t="s">
        <v>3254</v>
      </c>
      <c r="O446" t="s">
        <v>43</v>
      </c>
      <c r="P446" t="s">
        <v>3253</v>
      </c>
      <c r="Q446" t="s">
        <v>57</v>
      </c>
      <c r="R446">
        <v>27430</v>
      </c>
      <c r="S446" t="s">
        <v>1304</v>
      </c>
      <c r="T446" t="s">
        <v>38</v>
      </c>
      <c r="U446" t="s">
        <v>32</v>
      </c>
      <c r="V446" t="s">
        <v>153</v>
      </c>
      <c r="W446" t="s">
        <v>3250</v>
      </c>
      <c r="X446" t="s">
        <v>3248</v>
      </c>
      <c r="Y446" t="s">
        <v>60</v>
      </c>
      <c r="Z446" t="s">
        <v>190</v>
      </c>
      <c r="AA446" t="s">
        <v>38</v>
      </c>
      <c r="AB446" t="s">
        <v>3260</v>
      </c>
      <c r="AC446">
        <v>17</v>
      </c>
      <c r="AD446" t="s">
        <v>66</v>
      </c>
      <c r="AE446" t="s">
        <v>102</v>
      </c>
      <c r="AF446" t="s">
        <v>76</v>
      </c>
      <c r="AG446" s="1">
        <v>43276</v>
      </c>
    </row>
    <row r="447" spans="1:33" x14ac:dyDescent="0.3">
      <c r="A447">
        <v>42</v>
      </c>
      <c r="B447" t="s">
        <v>32</v>
      </c>
      <c r="C447" t="s">
        <v>33</v>
      </c>
      <c r="D447" t="s">
        <v>875</v>
      </c>
      <c r="E447" t="s">
        <v>35</v>
      </c>
      <c r="F447">
        <v>2</v>
      </c>
      <c r="G447" t="s">
        <v>3257</v>
      </c>
      <c r="H447" t="s">
        <v>53</v>
      </c>
      <c r="I447" t="s">
        <v>1305</v>
      </c>
      <c r="J447" t="s">
        <v>3248</v>
      </c>
      <c r="K447" t="s">
        <v>41</v>
      </c>
      <c r="L447" t="s">
        <v>99</v>
      </c>
      <c r="M447" t="s">
        <v>3248</v>
      </c>
      <c r="N447" t="s">
        <v>3262</v>
      </c>
      <c r="O447" t="s">
        <v>87</v>
      </c>
      <c r="P447" t="s">
        <v>3248</v>
      </c>
      <c r="Q447" t="s">
        <v>44</v>
      </c>
      <c r="R447">
        <v>178610</v>
      </c>
      <c r="S447" t="s">
        <v>1306</v>
      </c>
      <c r="T447" t="s">
        <v>60</v>
      </c>
      <c r="U447" t="s">
        <v>50</v>
      </c>
      <c r="V447" t="s">
        <v>66</v>
      </c>
      <c r="W447" t="s">
        <v>3250</v>
      </c>
      <c r="X447" t="s">
        <v>3259</v>
      </c>
      <c r="Y447" t="s">
        <v>60</v>
      </c>
      <c r="Z447" t="s">
        <v>106</v>
      </c>
      <c r="AA447" t="s">
        <v>36</v>
      </c>
      <c r="AB447" t="s">
        <v>3261</v>
      </c>
      <c r="AC447">
        <v>20</v>
      </c>
      <c r="AD447" t="s">
        <v>115</v>
      </c>
      <c r="AE447" t="s">
        <v>40</v>
      </c>
      <c r="AF447" t="s">
        <v>130</v>
      </c>
      <c r="AG447" s="1">
        <v>43370</v>
      </c>
    </row>
    <row r="448" spans="1:33" x14ac:dyDescent="0.3">
      <c r="A448">
        <v>32</v>
      </c>
      <c r="B448" t="s">
        <v>32</v>
      </c>
      <c r="C448" t="s">
        <v>61</v>
      </c>
      <c r="D448" t="s">
        <v>1307</v>
      </c>
      <c r="E448" t="s">
        <v>35</v>
      </c>
      <c r="F448">
        <v>4</v>
      </c>
      <c r="G448" t="s">
        <v>3246</v>
      </c>
      <c r="H448" t="s">
        <v>53</v>
      </c>
      <c r="I448" t="s">
        <v>1177</v>
      </c>
      <c r="J448" t="s">
        <v>3248</v>
      </c>
      <c r="K448" t="s">
        <v>55</v>
      </c>
      <c r="L448" t="s">
        <v>127</v>
      </c>
      <c r="M448" t="s">
        <v>3247</v>
      </c>
      <c r="N448" t="s">
        <v>3249</v>
      </c>
      <c r="O448" t="s">
        <v>128</v>
      </c>
      <c r="P448" t="s">
        <v>3248</v>
      </c>
      <c r="Q448" t="s">
        <v>44</v>
      </c>
      <c r="R448">
        <v>61620</v>
      </c>
      <c r="S448" t="s">
        <v>1308</v>
      </c>
      <c r="T448" t="s">
        <v>38</v>
      </c>
      <c r="U448" t="s">
        <v>32</v>
      </c>
      <c r="V448" t="s">
        <v>47</v>
      </c>
      <c r="W448" t="s">
        <v>3250</v>
      </c>
      <c r="X448" t="s">
        <v>3248</v>
      </c>
      <c r="Y448" t="s">
        <v>38</v>
      </c>
      <c r="Z448" t="s">
        <v>76</v>
      </c>
      <c r="AA448" t="s">
        <v>36</v>
      </c>
      <c r="AB448" t="s">
        <v>3260</v>
      </c>
      <c r="AC448">
        <v>14</v>
      </c>
      <c r="AD448" t="s">
        <v>66</v>
      </c>
      <c r="AE448" t="s">
        <v>90</v>
      </c>
      <c r="AF448" t="s">
        <v>115</v>
      </c>
      <c r="AG448" s="1">
        <v>43029</v>
      </c>
    </row>
    <row r="449" spans="1:33" x14ac:dyDescent="0.3">
      <c r="A449">
        <v>39</v>
      </c>
      <c r="B449" t="s">
        <v>32</v>
      </c>
      <c r="C449" t="s">
        <v>51</v>
      </c>
      <c r="D449" t="s">
        <v>1309</v>
      </c>
      <c r="E449" t="s">
        <v>78</v>
      </c>
      <c r="F449">
        <v>20</v>
      </c>
      <c r="G449" t="s">
        <v>3246</v>
      </c>
      <c r="H449" t="s">
        <v>53</v>
      </c>
      <c r="I449" t="s">
        <v>1310</v>
      </c>
      <c r="J449" t="s">
        <v>3248</v>
      </c>
      <c r="K449" t="s">
        <v>41</v>
      </c>
      <c r="L449" t="s">
        <v>229</v>
      </c>
      <c r="M449" t="s">
        <v>3248</v>
      </c>
      <c r="N449" t="s">
        <v>3249</v>
      </c>
      <c r="O449" t="s">
        <v>157</v>
      </c>
      <c r="P449" t="s">
        <v>3259</v>
      </c>
      <c r="Q449" t="s">
        <v>69</v>
      </c>
      <c r="R449">
        <v>41270</v>
      </c>
      <c r="S449" t="s">
        <v>1311</v>
      </c>
      <c r="T449" t="s">
        <v>40</v>
      </c>
      <c r="U449" t="s">
        <v>32</v>
      </c>
      <c r="V449" t="s">
        <v>190</v>
      </c>
      <c r="W449" t="s">
        <v>3250</v>
      </c>
      <c r="X449" t="s">
        <v>3259</v>
      </c>
      <c r="Y449" t="s">
        <v>38</v>
      </c>
      <c r="Z449" t="s">
        <v>109</v>
      </c>
      <c r="AA449" t="s">
        <v>90</v>
      </c>
      <c r="AB449" t="s">
        <v>3260</v>
      </c>
      <c r="AC449">
        <v>2</v>
      </c>
      <c r="AD449" t="s">
        <v>38</v>
      </c>
      <c r="AE449" t="s">
        <v>40</v>
      </c>
      <c r="AF449" t="s">
        <v>40</v>
      </c>
      <c r="AG449" s="1">
        <v>43041</v>
      </c>
    </row>
    <row r="450" spans="1:33" x14ac:dyDescent="0.3">
      <c r="A450">
        <v>39</v>
      </c>
      <c r="B450" t="s">
        <v>32</v>
      </c>
      <c r="C450" t="s">
        <v>61</v>
      </c>
      <c r="D450" t="s">
        <v>1312</v>
      </c>
      <c r="E450" t="s">
        <v>35</v>
      </c>
      <c r="F450">
        <v>12</v>
      </c>
      <c r="G450" t="s">
        <v>3246</v>
      </c>
      <c r="H450" t="s">
        <v>37</v>
      </c>
      <c r="I450" t="s">
        <v>1313</v>
      </c>
      <c r="J450" t="s">
        <v>3259</v>
      </c>
      <c r="K450" t="s">
        <v>41</v>
      </c>
      <c r="L450" t="s">
        <v>86</v>
      </c>
      <c r="M450" t="s">
        <v>3248</v>
      </c>
      <c r="N450" t="s">
        <v>3249</v>
      </c>
      <c r="O450" t="s">
        <v>128</v>
      </c>
      <c r="P450" t="s">
        <v>3247</v>
      </c>
      <c r="Q450" t="s">
        <v>44</v>
      </c>
      <c r="R450">
        <v>52950</v>
      </c>
      <c r="S450" t="s">
        <v>1314</v>
      </c>
      <c r="T450" t="s">
        <v>46</v>
      </c>
      <c r="U450" t="s">
        <v>32</v>
      </c>
      <c r="V450" t="s">
        <v>106</v>
      </c>
      <c r="W450" t="s">
        <v>3255</v>
      </c>
      <c r="X450" t="s">
        <v>3248</v>
      </c>
      <c r="Y450" t="s">
        <v>60</v>
      </c>
      <c r="Z450" t="s">
        <v>109</v>
      </c>
      <c r="AA450" t="s">
        <v>36</v>
      </c>
      <c r="AB450" t="s">
        <v>3260</v>
      </c>
      <c r="AC450">
        <v>5</v>
      </c>
      <c r="AD450" t="s">
        <v>46</v>
      </c>
      <c r="AE450" t="s">
        <v>38</v>
      </c>
      <c r="AF450" t="s">
        <v>60</v>
      </c>
      <c r="AG450" s="1">
        <v>42502</v>
      </c>
    </row>
    <row r="451" spans="1:33" x14ac:dyDescent="0.3">
      <c r="A451">
        <v>52</v>
      </c>
      <c r="B451" t="s">
        <v>32</v>
      </c>
      <c r="C451" t="s">
        <v>61</v>
      </c>
      <c r="D451" t="s">
        <v>1315</v>
      </c>
      <c r="E451" t="s">
        <v>35</v>
      </c>
      <c r="F451">
        <v>1</v>
      </c>
      <c r="G451" t="s">
        <v>3258</v>
      </c>
      <c r="H451" t="s">
        <v>53</v>
      </c>
      <c r="I451" t="s">
        <v>1316</v>
      </c>
      <c r="J451" t="s">
        <v>3248</v>
      </c>
      <c r="K451" t="s">
        <v>41</v>
      </c>
      <c r="L451" t="s">
        <v>325</v>
      </c>
      <c r="M451" t="s">
        <v>3247</v>
      </c>
      <c r="N451" t="s">
        <v>3265</v>
      </c>
      <c r="O451" t="s">
        <v>87</v>
      </c>
      <c r="P451" t="s">
        <v>3248</v>
      </c>
      <c r="Q451" t="s">
        <v>44</v>
      </c>
      <c r="R451">
        <v>199990</v>
      </c>
      <c r="S451" t="s">
        <v>1317</v>
      </c>
      <c r="T451" t="s">
        <v>60</v>
      </c>
      <c r="U451" t="s">
        <v>32</v>
      </c>
      <c r="V451" t="s">
        <v>76</v>
      </c>
      <c r="W451" t="s">
        <v>3250</v>
      </c>
      <c r="X451" t="s">
        <v>3253</v>
      </c>
      <c r="Y451" t="s">
        <v>38</v>
      </c>
      <c r="Z451" t="s">
        <v>103</v>
      </c>
      <c r="AA451" t="s">
        <v>71</v>
      </c>
      <c r="AB451" t="s">
        <v>3260</v>
      </c>
      <c r="AC451">
        <v>33</v>
      </c>
      <c r="AD451" t="s">
        <v>190</v>
      </c>
      <c r="AE451" t="s">
        <v>147</v>
      </c>
      <c r="AF451" t="s">
        <v>104</v>
      </c>
      <c r="AG451" s="1">
        <v>42771</v>
      </c>
    </row>
    <row r="452" spans="1:33" x14ac:dyDescent="0.3">
      <c r="A452">
        <v>46</v>
      </c>
      <c r="B452" t="s">
        <v>32</v>
      </c>
      <c r="C452" t="s">
        <v>61</v>
      </c>
      <c r="D452" t="s">
        <v>891</v>
      </c>
      <c r="E452" t="s">
        <v>78</v>
      </c>
      <c r="F452">
        <v>2</v>
      </c>
      <c r="G452" t="s">
        <v>3246</v>
      </c>
      <c r="H452" t="s">
        <v>53</v>
      </c>
      <c r="I452" t="s">
        <v>1318</v>
      </c>
      <c r="J452" t="s">
        <v>3248</v>
      </c>
      <c r="K452" t="s">
        <v>41</v>
      </c>
      <c r="L452" t="s">
        <v>1084</v>
      </c>
      <c r="M452" t="s">
        <v>3248</v>
      </c>
      <c r="N452" t="s">
        <v>3263</v>
      </c>
      <c r="O452" t="s">
        <v>157</v>
      </c>
      <c r="P452" t="s">
        <v>3259</v>
      </c>
      <c r="Q452" t="s">
        <v>69</v>
      </c>
      <c r="R452">
        <v>103680</v>
      </c>
      <c r="S452" t="s">
        <v>1319</v>
      </c>
      <c r="T452" t="s">
        <v>46</v>
      </c>
      <c r="U452" t="s">
        <v>50</v>
      </c>
      <c r="V452" t="s">
        <v>47</v>
      </c>
      <c r="W452" t="s">
        <v>3250</v>
      </c>
      <c r="X452" t="s">
        <v>3247</v>
      </c>
      <c r="Y452" t="s">
        <v>38</v>
      </c>
      <c r="Z452" t="s">
        <v>66</v>
      </c>
      <c r="AA452" t="s">
        <v>71</v>
      </c>
      <c r="AB452" t="s">
        <v>3261</v>
      </c>
      <c r="AC452">
        <v>10</v>
      </c>
      <c r="AD452" t="s">
        <v>90</v>
      </c>
      <c r="AE452" t="s">
        <v>60</v>
      </c>
      <c r="AF452" t="s">
        <v>36</v>
      </c>
      <c r="AG452" s="1">
        <v>43594</v>
      </c>
    </row>
    <row r="453" spans="1:33" x14ac:dyDescent="0.3">
      <c r="A453">
        <v>31</v>
      </c>
      <c r="B453" t="s">
        <v>50</v>
      </c>
      <c r="C453" t="s">
        <v>61</v>
      </c>
      <c r="D453" t="s">
        <v>1320</v>
      </c>
      <c r="E453" t="s">
        <v>299</v>
      </c>
      <c r="F453">
        <v>18</v>
      </c>
      <c r="G453" t="s">
        <v>3264</v>
      </c>
      <c r="H453" t="s">
        <v>299</v>
      </c>
      <c r="I453" t="s">
        <v>1321</v>
      </c>
      <c r="J453" t="s">
        <v>3259</v>
      </c>
      <c r="K453" t="s">
        <v>41</v>
      </c>
      <c r="L453" t="s">
        <v>80</v>
      </c>
      <c r="M453" t="s">
        <v>3259</v>
      </c>
      <c r="N453" t="s">
        <v>3254</v>
      </c>
      <c r="O453" t="s">
        <v>299</v>
      </c>
      <c r="P453" t="s">
        <v>3253</v>
      </c>
      <c r="Q453" t="s">
        <v>44</v>
      </c>
      <c r="R453">
        <v>29560</v>
      </c>
      <c r="S453" t="s">
        <v>1322</v>
      </c>
      <c r="T453" t="s">
        <v>60</v>
      </c>
      <c r="U453" t="s">
        <v>32</v>
      </c>
      <c r="V453" t="s">
        <v>49</v>
      </c>
      <c r="W453" t="s">
        <v>3250</v>
      </c>
      <c r="X453" t="s">
        <v>3248</v>
      </c>
      <c r="Y453" t="s">
        <v>60</v>
      </c>
      <c r="Z453" t="s">
        <v>40</v>
      </c>
      <c r="AA453" t="s">
        <v>46</v>
      </c>
      <c r="AB453" t="s">
        <v>3260</v>
      </c>
      <c r="AC453">
        <v>1</v>
      </c>
      <c r="AD453" t="s">
        <v>60</v>
      </c>
      <c r="AE453" t="s">
        <v>60</v>
      </c>
      <c r="AF453" t="s">
        <v>60</v>
      </c>
      <c r="AG453" s="1">
        <v>43740</v>
      </c>
    </row>
    <row r="454" spans="1:33" x14ac:dyDescent="0.3">
      <c r="A454">
        <v>55</v>
      </c>
      <c r="B454" t="s">
        <v>32</v>
      </c>
      <c r="C454" t="s">
        <v>51</v>
      </c>
      <c r="D454" t="s">
        <v>1323</v>
      </c>
      <c r="E454" t="s">
        <v>35</v>
      </c>
      <c r="F454">
        <v>18</v>
      </c>
      <c r="G454" t="s">
        <v>3258</v>
      </c>
      <c r="H454" t="s">
        <v>37</v>
      </c>
      <c r="I454" t="s">
        <v>1281</v>
      </c>
      <c r="J454" t="s">
        <v>3248</v>
      </c>
      <c r="K454" t="s">
        <v>41</v>
      </c>
      <c r="L454" t="s">
        <v>74</v>
      </c>
      <c r="M454" t="s">
        <v>3248</v>
      </c>
      <c r="N454" t="s">
        <v>3249</v>
      </c>
      <c r="O454" t="s">
        <v>100</v>
      </c>
      <c r="P454" t="s">
        <v>3247</v>
      </c>
      <c r="Q454" t="s">
        <v>44</v>
      </c>
      <c r="R454">
        <v>63850</v>
      </c>
      <c r="S454" t="s">
        <v>1324</v>
      </c>
      <c r="T454" t="s">
        <v>36</v>
      </c>
      <c r="U454" t="s">
        <v>50</v>
      </c>
      <c r="V454" t="s">
        <v>76</v>
      </c>
      <c r="W454" t="s">
        <v>3250</v>
      </c>
      <c r="X454" t="s">
        <v>3259</v>
      </c>
      <c r="Y454" t="s">
        <v>40</v>
      </c>
      <c r="Z454" t="s">
        <v>49</v>
      </c>
      <c r="AA454" t="s">
        <v>36</v>
      </c>
      <c r="AB454" t="s">
        <v>3260</v>
      </c>
      <c r="AC454">
        <v>8</v>
      </c>
      <c r="AD454" t="s">
        <v>109</v>
      </c>
      <c r="AE454" t="s">
        <v>90</v>
      </c>
      <c r="AF454" t="s">
        <v>109</v>
      </c>
      <c r="AG454" s="1">
        <v>42738</v>
      </c>
    </row>
    <row r="455" spans="1:33" x14ac:dyDescent="0.3">
      <c r="A455">
        <v>36</v>
      </c>
      <c r="B455" t="s">
        <v>50</v>
      </c>
      <c r="C455" t="s">
        <v>61</v>
      </c>
      <c r="D455" t="s">
        <v>1325</v>
      </c>
      <c r="E455" t="s">
        <v>78</v>
      </c>
      <c r="F455">
        <v>8</v>
      </c>
      <c r="G455" t="s">
        <v>3246</v>
      </c>
      <c r="H455" t="s">
        <v>121</v>
      </c>
      <c r="I455" t="s">
        <v>1326</v>
      </c>
      <c r="J455" t="s">
        <v>3259</v>
      </c>
      <c r="K455" t="s">
        <v>41</v>
      </c>
      <c r="L455" t="s">
        <v>377</v>
      </c>
      <c r="M455" t="s">
        <v>3247</v>
      </c>
      <c r="N455" t="s">
        <v>3249</v>
      </c>
      <c r="O455" t="s">
        <v>157</v>
      </c>
      <c r="P455" t="s">
        <v>3253</v>
      </c>
      <c r="Q455" t="s">
        <v>57</v>
      </c>
      <c r="R455">
        <v>53260</v>
      </c>
      <c r="S455" t="s">
        <v>1327</v>
      </c>
      <c r="T455" t="s">
        <v>90</v>
      </c>
      <c r="U455" t="s">
        <v>32</v>
      </c>
      <c r="V455" t="s">
        <v>49</v>
      </c>
      <c r="W455" t="s">
        <v>3250</v>
      </c>
      <c r="X455" t="s">
        <v>3248</v>
      </c>
      <c r="Y455" t="s">
        <v>60</v>
      </c>
      <c r="Z455" t="s">
        <v>90</v>
      </c>
      <c r="AA455" t="s">
        <v>40</v>
      </c>
      <c r="AB455" t="s">
        <v>3261</v>
      </c>
      <c r="AC455">
        <v>4</v>
      </c>
      <c r="AD455" t="s">
        <v>36</v>
      </c>
      <c r="AE455" t="s">
        <v>38</v>
      </c>
      <c r="AF455" t="s">
        <v>40</v>
      </c>
      <c r="AG455" s="1">
        <v>44822</v>
      </c>
    </row>
    <row r="456" spans="1:33" x14ac:dyDescent="0.3">
      <c r="A456">
        <v>38</v>
      </c>
      <c r="B456" t="s">
        <v>32</v>
      </c>
      <c r="C456" t="s">
        <v>61</v>
      </c>
      <c r="D456" t="s">
        <v>409</v>
      </c>
      <c r="E456" t="s">
        <v>78</v>
      </c>
      <c r="F456">
        <v>1</v>
      </c>
      <c r="G456" t="s">
        <v>3258</v>
      </c>
      <c r="H456" t="s">
        <v>53</v>
      </c>
      <c r="I456" t="s">
        <v>1328</v>
      </c>
      <c r="J456" t="s">
        <v>3253</v>
      </c>
      <c r="K456" t="s">
        <v>55</v>
      </c>
      <c r="L456" t="s">
        <v>250</v>
      </c>
      <c r="M456" t="s">
        <v>3247</v>
      </c>
      <c r="N456" t="s">
        <v>3249</v>
      </c>
      <c r="O456" t="s">
        <v>157</v>
      </c>
      <c r="P456" t="s">
        <v>3259</v>
      </c>
      <c r="Q456" t="s">
        <v>57</v>
      </c>
      <c r="R456">
        <v>86860</v>
      </c>
      <c r="S456" t="s">
        <v>1329</v>
      </c>
      <c r="T456" t="s">
        <v>46</v>
      </c>
      <c r="U456" t="s">
        <v>32</v>
      </c>
      <c r="V456" t="s">
        <v>95</v>
      </c>
      <c r="W456" t="s">
        <v>3255</v>
      </c>
      <c r="X456" t="s">
        <v>3248</v>
      </c>
      <c r="Y456" t="s">
        <v>60</v>
      </c>
      <c r="Z456" t="s">
        <v>47</v>
      </c>
      <c r="AA456" t="s">
        <v>40</v>
      </c>
      <c r="AB456" t="s">
        <v>3251</v>
      </c>
      <c r="AC456">
        <v>8</v>
      </c>
      <c r="AD456" t="s">
        <v>36</v>
      </c>
      <c r="AE456" t="s">
        <v>60</v>
      </c>
      <c r="AF456" t="s">
        <v>109</v>
      </c>
      <c r="AG456" s="1">
        <v>42496</v>
      </c>
    </row>
    <row r="457" spans="1:33" x14ac:dyDescent="0.3">
      <c r="A457">
        <v>25</v>
      </c>
      <c r="B457" t="s">
        <v>32</v>
      </c>
      <c r="C457" t="s">
        <v>61</v>
      </c>
      <c r="D457" t="s">
        <v>475</v>
      </c>
      <c r="E457" t="s">
        <v>35</v>
      </c>
      <c r="F457">
        <v>1</v>
      </c>
      <c r="G457" t="s">
        <v>3246</v>
      </c>
      <c r="H457" t="s">
        <v>53</v>
      </c>
      <c r="I457" t="s">
        <v>1330</v>
      </c>
      <c r="J457" t="s">
        <v>3253</v>
      </c>
      <c r="K457" t="s">
        <v>55</v>
      </c>
      <c r="L457" t="s">
        <v>74</v>
      </c>
      <c r="M457" t="s">
        <v>3248</v>
      </c>
      <c r="N457" t="s">
        <v>3249</v>
      </c>
      <c r="O457" t="s">
        <v>128</v>
      </c>
      <c r="P457" t="s">
        <v>3248</v>
      </c>
      <c r="Q457" t="s">
        <v>44</v>
      </c>
      <c r="R457">
        <v>48980</v>
      </c>
      <c r="S457" t="s">
        <v>1331</v>
      </c>
      <c r="T457" t="s">
        <v>60</v>
      </c>
      <c r="U457" t="s">
        <v>32</v>
      </c>
      <c r="V457" t="s">
        <v>47</v>
      </c>
      <c r="W457" t="s">
        <v>3250</v>
      </c>
      <c r="X457" t="s">
        <v>3259</v>
      </c>
      <c r="Y457" t="s">
        <v>40</v>
      </c>
      <c r="Z457" t="s">
        <v>71</v>
      </c>
      <c r="AA457" t="s">
        <v>36</v>
      </c>
      <c r="AB457" t="s">
        <v>3260</v>
      </c>
      <c r="AC457">
        <v>4</v>
      </c>
      <c r="AD457" t="s">
        <v>40</v>
      </c>
      <c r="AE457" t="s">
        <v>38</v>
      </c>
      <c r="AF457" t="s">
        <v>40</v>
      </c>
      <c r="AG457" s="1">
        <v>42542</v>
      </c>
    </row>
    <row r="458" spans="1:33" x14ac:dyDescent="0.3">
      <c r="A458">
        <v>51</v>
      </c>
      <c r="B458" t="s">
        <v>32</v>
      </c>
      <c r="C458" t="s">
        <v>61</v>
      </c>
      <c r="D458" t="s">
        <v>1332</v>
      </c>
      <c r="E458" t="s">
        <v>78</v>
      </c>
      <c r="F458">
        <v>21</v>
      </c>
      <c r="G458" t="s">
        <v>3258</v>
      </c>
      <c r="H458" t="s">
        <v>84</v>
      </c>
      <c r="I458" t="s">
        <v>1079</v>
      </c>
      <c r="J458" t="s">
        <v>3248</v>
      </c>
      <c r="K458" t="s">
        <v>41</v>
      </c>
      <c r="L458" t="s">
        <v>305</v>
      </c>
      <c r="M458" t="s">
        <v>3248</v>
      </c>
      <c r="N458" t="s">
        <v>3249</v>
      </c>
      <c r="O458" t="s">
        <v>157</v>
      </c>
      <c r="P458" t="s">
        <v>3259</v>
      </c>
      <c r="Q458" t="s">
        <v>57</v>
      </c>
      <c r="R458">
        <v>54410</v>
      </c>
      <c r="S458" t="s">
        <v>1333</v>
      </c>
      <c r="T458" t="s">
        <v>60</v>
      </c>
      <c r="U458" t="s">
        <v>50</v>
      </c>
      <c r="V458" t="s">
        <v>95</v>
      </c>
      <c r="W458" t="s">
        <v>3255</v>
      </c>
      <c r="X458" t="s">
        <v>3259</v>
      </c>
      <c r="Y458" t="s">
        <v>60</v>
      </c>
      <c r="Z458" t="s">
        <v>147</v>
      </c>
      <c r="AA458" t="s">
        <v>40</v>
      </c>
      <c r="AB458" t="s">
        <v>3256</v>
      </c>
      <c r="AC458">
        <v>10</v>
      </c>
      <c r="AD458" t="s">
        <v>109</v>
      </c>
      <c r="AE458" t="s">
        <v>38</v>
      </c>
      <c r="AF458" t="s">
        <v>60</v>
      </c>
      <c r="AG458" s="1">
        <v>44266</v>
      </c>
    </row>
    <row r="459" spans="1:33" x14ac:dyDescent="0.3">
      <c r="A459">
        <v>34</v>
      </c>
      <c r="B459" t="s">
        <v>32</v>
      </c>
      <c r="C459" t="s">
        <v>61</v>
      </c>
      <c r="D459" t="s">
        <v>1334</v>
      </c>
      <c r="E459" t="s">
        <v>78</v>
      </c>
      <c r="F459">
        <v>8</v>
      </c>
      <c r="G459" t="s">
        <v>3252</v>
      </c>
      <c r="H459" t="s">
        <v>121</v>
      </c>
      <c r="I459" t="s">
        <v>1335</v>
      </c>
      <c r="J459" t="s">
        <v>3247</v>
      </c>
      <c r="K459" t="s">
        <v>41</v>
      </c>
      <c r="L459" t="s">
        <v>123</v>
      </c>
      <c r="M459" t="s">
        <v>3259</v>
      </c>
      <c r="N459" t="s">
        <v>3249</v>
      </c>
      <c r="O459" t="s">
        <v>157</v>
      </c>
      <c r="P459" t="s">
        <v>3248</v>
      </c>
      <c r="Q459" t="s">
        <v>44</v>
      </c>
      <c r="R459">
        <v>67990</v>
      </c>
      <c r="S459" t="s">
        <v>1336</v>
      </c>
      <c r="T459" t="s">
        <v>38</v>
      </c>
      <c r="U459" t="s">
        <v>32</v>
      </c>
      <c r="V459" t="s">
        <v>106</v>
      </c>
      <c r="W459" t="s">
        <v>3255</v>
      </c>
      <c r="X459" t="s">
        <v>3248</v>
      </c>
      <c r="Y459" t="s">
        <v>40</v>
      </c>
      <c r="Z459" t="s">
        <v>130</v>
      </c>
      <c r="AA459" t="s">
        <v>71</v>
      </c>
      <c r="AB459" t="s">
        <v>3260</v>
      </c>
      <c r="AC459">
        <v>10</v>
      </c>
      <c r="AD459" t="s">
        <v>115</v>
      </c>
      <c r="AE459" t="s">
        <v>46</v>
      </c>
      <c r="AF459" t="s">
        <v>115</v>
      </c>
      <c r="AG459" s="1">
        <v>42601</v>
      </c>
    </row>
    <row r="460" spans="1:33" x14ac:dyDescent="0.3">
      <c r="A460">
        <v>46</v>
      </c>
      <c r="B460" t="s">
        <v>32</v>
      </c>
      <c r="C460" t="s">
        <v>61</v>
      </c>
      <c r="D460" t="s">
        <v>1337</v>
      </c>
      <c r="E460" t="s">
        <v>35</v>
      </c>
      <c r="F460">
        <v>13</v>
      </c>
      <c r="G460" t="s">
        <v>3258</v>
      </c>
      <c r="H460" t="s">
        <v>53</v>
      </c>
      <c r="I460" t="s">
        <v>1338</v>
      </c>
      <c r="J460" t="s">
        <v>3248</v>
      </c>
      <c r="K460" t="s">
        <v>41</v>
      </c>
      <c r="L460" t="s">
        <v>103</v>
      </c>
      <c r="M460" t="s">
        <v>3248</v>
      </c>
      <c r="N460" t="s">
        <v>3249</v>
      </c>
      <c r="O460" t="s">
        <v>100</v>
      </c>
      <c r="P460" t="s">
        <v>3247</v>
      </c>
      <c r="Q460" t="s">
        <v>57</v>
      </c>
      <c r="R460">
        <v>55620</v>
      </c>
      <c r="S460" t="s">
        <v>1339</v>
      </c>
      <c r="T460" t="s">
        <v>90</v>
      </c>
      <c r="U460" t="s">
        <v>32</v>
      </c>
      <c r="V460" t="s">
        <v>76</v>
      </c>
      <c r="W460" t="s">
        <v>3250</v>
      </c>
      <c r="X460" t="s">
        <v>3259</v>
      </c>
      <c r="Y460" t="s">
        <v>60</v>
      </c>
      <c r="Z460" t="s">
        <v>114</v>
      </c>
      <c r="AA460" t="s">
        <v>36</v>
      </c>
      <c r="AB460" t="s">
        <v>3260</v>
      </c>
      <c r="AC460">
        <v>10</v>
      </c>
      <c r="AD460" t="s">
        <v>109</v>
      </c>
      <c r="AE460" t="s">
        <v>60</v>
      </c>
      <c r="AF460" t="s">
        <v>104</v>
      </c>
      <c r="AG460" s="1">
        <v>42309</v>
      </c>
    </row>
    <row r="461" spans="1:33" x14ac:dyDescent="0.3">
      <c r="A461">
        <v>36</v>
      </c>
      <c r="B461" t="s">
        <v>32</v>
      </c>
      <c r="C461" t="s">
        <v>33</v>
      </c>
      <c r="D461" t="s">
        <v>434</v>
      </c>
      <c r="E461" t="s">
        <v>35</v>
      </c>
      <c r="F461">
        <v>7</v>
      </c>
      <c r="G461" t="s">
        <v>3246</v>
      </c>
      <c r="H461" t="s">
        <v>121</v>
      </c>
      <c r="I461" t="s">
        <v>1340</v>
      </c>
      <c r="J461" t="s">
        <v>3248</v>
      </c>
      <c r="K461" t="s">
        <v>41</v>
      </c>
      <c r="L461" t="s">
        <v>192</v>
      </c>
      <c r="M461" t="s">
        <v>3248</v>
      </c>
      <c r="N461" t="s">
        <v>3254</v>
      </c>
      <c r="O461" t="s">
        <v>107</v>
      </c>
      <c r="P461" t="s">
        <v>3248</v>
      </c>
      <c r="Q461" t="s">
        <v>69</v>
      </c>
      <c r="R461">
        <v>12740</v>
      </c>
      <c r="S461" t="s">
        <v>1341</v>
      </c>
      <c r="T461" t="s">
        <v>38</v>
      </c>
      <c r="U461" t="s">
        <v>32</v>
      </c>
      <c r="V461" t="s">
        <v>66</v>
      </c>
      <c r="W461" t="s">
        <v>3250</v>
      </c>
      <c r="X461" t="s">
        <v>3247</v>
      </c>
      <c r="Y461" t="s">
        <v>40</v>
      </c>
      <c r="Z461" t="s">
        <v>38</v>
      </c>
      <c r="AA461" t="s">
        <v>40</v>
      </c>
      <c r="AB461" t="s">
        <v>3261</v>
      </c>
      <c r="AC461">
        <v>1</v>
      </c>
      <c r="AD461" t="s">
        <v>60</v>
      </c>
      <c r="AE461" t="s">
        <v>60</v>
      </c>
      <c r="AF461" t="s">
        <v>60</v>
      </c>
      <c r="AG461" s="1">
        <v>43543</v>
      </c>
    </row>
    <row r="462" spans="1:33" x14ac:dyDescent="0.3">
      <c r="A462">
        <v>33</v>
      </c>
      <c r="B462" t="s">
        <v>32</v>
      </c>
      <c r="C462" t="s">
        <v>61</v>
      </c>
      <c r="D462" t="s">
        <v>1342</v>
      </c>
      <c r="E462" t="s">
        <v>35</v>
      </c>
      <c r="F462">
        <v>5</v>
      </c>
      <c r="G462" t="s">
        <v>3246</v>
      </c>
      <c r="H462" t="s">
        <v>53</v>
      </c>
      <c r="I462" t="s">
        <v>554</v>
      </c>
      <c r="J462" t="s">
        <v>3259</v>
      </c>
      <c r="K462" t="s">
        <v>41</v>
      </c>
      <c r="L462" t="s">
        <v>103</v>
      </c>
      <c r="M462" t="s">
        <v>3247</v>
      </c>
      <c r="N462" t="s">
        <v>3263</v>
      </c>
      <c r="O462" t="s">
        <v>100</v>
      </c>
      <c r="P462" t="s">
        <v>3259</v>
      </c>
      <c r="Q462" t="s">
        <v>69</v>
      </c>
      <c r="R462">
        <v>71190</v>
      </c>
      <c r="S462" t="s">
        <v>1343</v>
      </c>
      <c r="T462" t="s">
        <v>46</v>
      </c>
      <c r="U462" t="s">
        <v>32</v>
      </c>
      <c r="V462" t="s">
        <v>102</v>
      </c>
      <c r="W462" t="s">
        <v>3250</v>
      </c>
      <c r="X462" t="s">
        <v>3248</v>
      </c>
      <c r="Y462" t="s">
        <v>38</v>
      </c>
      <c r="Z462" t="s">
        <v>104</v>
      </c>
      <c r="AA462" t="s">
        <v>40</v>
      </c>
      <c r="AB462" t="s">
        <v>3260</v>
      </c>
      <c r="AC462">
        <v>3</v>
      </c>
      <c r="AD462" t="s">
        <v>40</v>
      </c>
      <c r="AE462" t="s">
        <v>38</v>
      </c>
      <c r="AF462" t="s">
        <v>40</v>
      </c>
      <c r="AG462" s="1">
        <v>43860</v>
      </c>
    </row>
    <row r="463" spans="1:33" x14ac:dyDescent="0.3">
      <c r="A463">
        <v>30</v>
      </c>
      <c r="B463" t="s">
        <v>32</v>
      </c>
      <c r="C463" t="s">
        <v>61</v>
      </c>
      <c r="D463" t="s">
        <v>1344</v>
      </c>
      <c r="E463" t="s">
        <v>78</v>
      </c>
      <c r="F463">
        <v>8</v>
      </c>
      <c r="G463" t="s">
        <v>3252</v>
      </c>
      <c r="H463" t="s">
        <v>175</v>
      </c>
      <c r="I463" t="s">
        <v>1273</v>
      </c>
      <c r="J463" t="s">
        <v>3248</v>
      </c>
      <c r="K463" t="s">
        <v>41</v>
      </c>
      <c r="L463" t="s">
        <v>74</v>
      </c>
      <c r="M463" t="s">
        <v>3248</v>
      </c>
      <c r="N463" t="s">
        <v>3263</v>
      </c>
      <c r="O463" t="s">
        <v>157</v>
      </c>
      <c r="P463" t="s">
        <v>3248</v>
      </c>
      <c r="Q463" t="s">
        <v>69</v>
      </c>
      <c r="R463">
        <v>72640</v>
      </c>
      <c r="S463" t="s">
        <v>1345</v>
      </c>
      <c r="T463" t="s">
        <v>71</v>
      </c>
      <c r="U463" t="s">
        <v>32</v>
      </c>
      <c r="V463" t="s">
        <v>147</v>
      </c>
      <c r="W463" t="s">
        <v>3250</v>
      </c>
      <c r="X463" t="s">
        <v>3253</v>
      </c>
      <c r="Y463" t="s">
        <v>38</v>
      </c>
      <c r="Z463" t="s">
        <v>130</v>
      </c>
      <c r="AA463" t="s">
        <v>40</v>
      </c>
      <c r="AB463" t="s">
        <v>3251</v>
      </c>
      <c r="AC463">
        <v>8</v>
      </c>
      <c r="AD463" t="s">
        <v>46</v>
      </c>
      <c r="AE463" t="s">
        <v>109</v>
      </c>
      <c r="AF463" t="s">
        <v>109</v>
      </c>
      <c r="AG463" s="1">
        <v>43856</v>
      </c>
    </row>
    <row r="464" spans="1:33" x14ac:dyDescent="0.3">
      <c r="A464">
        <v>25</v>
      </c>
      <c r="B464" t="s">
        <v>32</v>
      </c>
      <c r="C464" t="s">
        <v>61</v>
      </c>
      <c r="D464" t="s">
        <v>1346</v>
      </c>
      <c r="E464" t="s">
        <v>78</v>
      </c>
      <c r="F464">
        <v>26</v>
      </c>
      <c r="G464" t="s">
        <v>3257</v>
      </c>
      <c r="H464" t="s">
        <v>37</v>
      </c>
      <c r="I464" t="s">
        <v>1347</v>
      </c>
      <c r="J464" t="s">
        <v>3248</v>
      </c>
      <c r="K464" t="s">
        <v>55</v>
      </c>
      <c r="L464" t="s">
        <v>182</v>
      </c>
      <c r="M464" t="s">
        <v>3248</v>
      </c>
      <c r="N464" t="s">
        <v>3249</v>
      </c>
      <c r="O464" t="s">
        <v>157</v>
      </c>
      <c r="P464" t="s">
        <v>3259</v>
      </c>
      <c r="Q464" t="s">
        <v>57</v>
      </c>
      <c r="R464">
        <v>61800</v>
      </c>
      <c r="S464" t="s">
        <v>1348</v>
      </c>
      <c r="T464" t="s">
        <v>38</v>
      </c>
      <c r="U464" t="s">
        <v>32</v>
      </c>
      <c r="V464" t="s">
        <v>194</v>
      </c>
      <c r="W464" t="s">
        <v>3255</v>
      </c>
      <c r="X464" t="s">
        <v>3247</v>
      </c>
      <c r="Y464" t="s">
        <v>60</v>
      </c>
      <c r="Z464" t="s">
        <v>90</v>
      </c>
      <c r="AA464" t="s">
        <v>71</v>
      </c>
      <c r="AB464" t="s">
        <v>3261</v>
      </c>
      <c r="AC464">
        <v>6</v>
      </c>
      <c r="AD464" t="s">
        <v>71</v>
      </c>
      <c r="AE464" t="s">
        <v>38</v>
      </c>
      <c r="AF464" t="s">
        <v>46</v>
      </c>
      <c r="AG464" s="1">
        <v>44017</v>
      </c>
    </row>
    <row r="465" spans="1:33" x14ac:dyDescent="0.3">
      <c r="A465">
        <v>40</v>
      </c>
      <c r="B465" t="s">
        <v>32</v>
      </c>
      <c r="C465" t="s">
        <v>61</v>
      </c>
      <c r="D465" t="s">
        <v>1349</v>
      </c>
      <c r="E465" t="s">
        <v>35</v>
      </c>
      <c r="F465">
        <v>2</v>
      </c>
      <c r="G465" t="s">
        <v>3258</v>
      </c>
      <c r="H465" t="s">
        <v>37</v>
      </c>
      <c r="I465" t="s">
        <v>1350</v>
      </c>
      <c r="J465" t="s">
        <v>3248</v>
      </c>
      <c r="K465" t="s">
        <v>55</v>
      </c>
      <c r="L465" t="s">
        <v>127</v>
      </c>
      <c r="M465" t="s">
        <v>3248</v>
      </c>
      <c r="N465" t="s">
        <v>3254</v>
      </c>
      <c r="O465" t="s">
        <v>107</v>
      </c>
      <c r="P465" t="s">
        <v>3248</v>
      </c>
      <c r="Q465" t="s">
        <v>44</v>
      </c>
      <c r="R465">
        <v>20010</v>
      </c>
      <c r="S465" t="s">
        <v>1351</v>
      </c>
      <c r="T465" t="s">
        <v>40</v>
      </c>
      <c r="U465" t="s">
        <v>32</v>
      </c>
      <c r="V465" t="s">
        <v>76</v>
      </c>
      <c r="W465" t="s">
        <v>3250</v>
      </c>
      <c r="X465" t="s">
        <v>3247</v>
      </c>
      <c r="Y465" t="s">
        <v>36</v>
      </c>
      <c r="Z465" t="s">
        <v>59</v>
      </c>
      <c r="AA465" t="s">
        <v>40</v>
      </c>
      <c r="AB465" t="s">
        <v>3260</v>
      </c>
      <c r="AC465">
        <v>5</v>
      </c>
      <c r="AD465" t="s">
        <v>36</v>
      </c>
      <c r="AE465" t="s">
        <v>60</v>
      </c>
      <c r="AF465" t="s">
        <v>40</v>
      </c>
      <c r="AG465" s="1">
        <v>43667</v>
      </c>
    </row>
    <row r="466" spans="1:33" x14ac:dyDescent="0.3">
      <c r="A466">
        <v>37</v>
      </c>
      <c r="B466" t="s">
        <v>50</v>
      </c>
      <c r="C466" t="s">
        <v>51</v>
      </c>
      <c r="D466" t="s">
        <v>1352</v>
      </c>
      <c r="E466" t="s">
        <v>35</v>
      </c>
      <c r="F466">
        <v>10</v>
      </c>
      <c r="G466" t="s">
        <v>3246</v>
      </c>
      <c r="H466" t="s">
        <v>37</v>
      </c>
      <c r="I466" t="s">
        <v>1353</v>
      </c>
      <c r="J466" t="s">
        <v>3253</v>
      </c>
      <c r="K466" t="s">
        <v>41</v>
      </c>
      <c r="L466" t="s">
        <v>549</v>
      </c>
      <c r="M466" t="s">
        <v>3248</v>
      </c>
      <c r="N466" t="s">
        <v>3263</v>
      </c>
      <c r="O466" t="s">
        <v>128</v>
      </c>
      <c r="P466" t="s">
        <v>3248</v>
      </c>
      <c r="Q466" t="s">
        <v>69</v>
      </c>
      <c r="R466">
        <v>100480</v>
      </c>
      <c r="S466" t="s">
        <v>1354</v>
      </c>
      <c r="T466" t="s">
        <v>90</v>
      </c>
      <c r="U466" t="s">
        <v>32</v>
      </c>
      <c r="V466" t="s">
        <v>147</v>
      </c>
      <c r="W466" t="s">
        <v>3250</v>
      </c>
      <c r="X466" t="s">
        <v>3247</v>
      </c>
      <c r="Y466" t="s">
        <v>40</v>
      </c>
      <c r="Z466" t="s">
        <v>49</v>
      </c>
      <c r="AA466" t="s">
        <v>71</v>
      </c>
      <c r="AB466" t="s">
        <v>3260</v>
      </c>
      <c r="AC466">
        <v>1</v>
      </c>
      <c r="AD466" t="s">
        <v>60</v>
      </c>
      <c r="AE466" t="s">
        <v>60</v>
      </c>
      <c r="AF466" t="s">
        <v>60</v>
      </c>
      <c r="AG466" s="1">
        <v>44359</v>
      </c>
    </row>
    <row r="467" spans="1:33" x14ac:dyDescent="0.3">
      <c r="A467">
        <v>21</v>
      </c>
      <c r="B467" t="s">
        <v>50</v>
      </c>
      <c r="C467" t="s">
        <v>61</v>
      </c>
      <c r="D467" t="s">
        <v>1355</v>
      </c>
      <c r="E467" t="s">
        <v>78</v>
      </c>
      <c r="F467">
        <v>12</v>
      </c>
      <c r="G467" t="s">
        <v>3246</v>
      </c>
      <c r="H467" t="s">
        <v>53</v>
      </c>
      <c r="I467" t="s">
        <v>1356</v>
      </c>
      <c r="J467" t="s">
        <v>3248</v>
      </c>
      <c r="K467" t="s">
        <v>55</v>
      </c>
      <c r="L467" t="s">
        <v>112</v>
      </c>
      <c r="M467" t="s">
        <v>3259</v>
      </c>
      <c r="N467" t="s">
        <v>3254</v>
      </c>
      <c r="O467" t="s">
        <v>81</v>
      </c>
      <c r="P467" t="s">
        <v>3247</v>
      </c>
      <c r="Q467" t="s">
        <v>57</v>
      </c>
      <c r="R467">
        <v>27160</v>
      </c>
      <c r="S467" t="s">
        <v>1357</v>
      </c>
      <c r="T467" t="s">
        <v>38</v>
      </c>
      <c r="U467" t="s">
        <v>32</v>
      </c>
      <c r="V467" t="s">
        <v>102</v>
      </c>
      <c r="W467" t="s">
        <v>3250</v>
      </c>
      <c r="X467" t="s">
        <v>3259</v>
      </c>
      <c r="Y467" t="s">
        <v>60</v>
      </c>
      <c r="Z467" t="s">
        <v>38</v>
      </c>
      <c r="AA467" t="s">
        <v>60</v>
      </c>
      <c r="AB467" t="s">
        <v>3260</v>
      </c>
      <c r="AC467">
        <v>1</v>
      </c>
      <c r="AD467" t="s">
        <v>60</v>
      </c>
      <c r="AE467" t="s">
        <v>60</v>
      </c>
      <c r="AF467" t="s">
        <v>60</v>
      </c>
      <c r="AG467" s="1">
        <v>44701</v>
      </c>
    </row>
    <row r="468" spans="1:33" x14ac:dyDescent="0.3">
      <c r="A468">
        <v>35</v>
      </c>
      <c r="B468" t="s">
        <v>32</v>
      </c>
      <c r="C468" t="s">
        <v>61</v>
      </c>
      <c r="D468" t="s">
        <v>1358</v>
      </c>
      <c r="E468" t="s">
        <v>78</v>
      </c>
      <c r="F468">
        <v>7</v>
      </c>
      <c r="G468" t="s">
        <v>3258</v>
      </c>
      <c r="H468" t="s">
        <v>53</v>
      </c>
      <c r="I468" t="s">
        <v>1359</v>
      </c>
      <c r="J468" t="s">
        <v>3248</v>
      </c>
      <c r="K468" t="s">
        <v>55</v>
      </c>
      <c r="L468" t="s">
        <v>288</v>
      </c>
      <c r="M468" t="s">
        <v>3248</v>
      </c>
      <c r="N468" t="s">
        <v>3249</v>
      </c>
      <c r="O468" t="s">
        <v>157</v>
      </c>
      <c r="P468" t="s">
        <v>3259</v>
      </c>
      <c r="Q468" t="s">
        <v>44</v>
      </c>
      <c r="R468">
        <v>52040</v>
      </c>
      <c r="S468" t="s">
        <v>1360</v>
      </c>
      <c r="T468" t="s">
        <v>38</v>
      </c>
      <c r="U468" t="s">
        <v>50</v>
      </c>
      <c r="V468" t="s">
        <v>147</v>
      </c>
      <c r="W468" t="s">
        <v>3250</v>
      </c>
      <c r="X468" t="s">
        <v>3259</v>
      </c>
      <c r="Y468" t="s">
        <v>60</v>
      </c>
      <c r="Z468" t="s">
        <v>130</v>
      </c>
      <c r="AA468" t="s">
        <v>40</v>
      </c>
      <c r="AB468" t="s">
        <v>3260</v>
      </c>
      <c r="AC468">
        <v>10</v>
      </c>
      <c r="AD468" t="s">
        <v>115</v>
      </c>
      <c r="AE468" t="s">
        <v>60</v>
      </c>
      <c r="AF468" t="s">
        <v>104</v>
      </c>
      <c r="AG468" s="1">
        <v>42530</v>
      </c>
    </row>
    <row r="469" spans="1:33" x14ac:dyDescent="0.3">
      <c r="A469">
        <v>32</v>
      </c>
      <c r="B469" t="s">
        <v>32</v>
      </c>
      <c r="C469" t="s">
        <v>61</v>
      </c>
      <c r="D469" t="s">
        <v>1079</v>
      </c>
      <c r="E469" t="s">
        <v>35</v>
      </c>
      <c r="F469">
        <v>6</v>
      </c>
      <c r="G469" t="s">
        <v>3264</v>
      </c>
      <c r="H469" t="s">
        <v>53</v>
      </c>
      <c r="I469" t="s">
        <v>1344</v>
      </c>
      <c r="J469" t="s">
        <v>3248</v>
      </c>
      <c r="K469" t="s">
        <v>41</v>
      </c>
      <c r="L469" t="s">
        <v>233</v>
      </c>
      <c r="M469" t="s">
        <v>3248</v>
      </c>
      <c r="N469" t="s">
        <v>3254</v>
      </c>
      <c r="O469" t="s">
        <v>107</v>
      </c>
      <c r="P469" t="s">
        <v>3248</v>
      </c>
      <c r="Q469" t="s">
        <v>57</v>
      </c>
      <c r="R469">
        <v>30380</v>
      </c>
      <c r="S469" t="s">
        <v>1361</v>
      </c>
      <c r="T469" t="s">
        <v>36</v>
      </c>
      <c r="U469" t="s">
        <v>32</v>
      </c>
      <c r="V469" t="s">
        <v>59</v>
      </c>
      <c r="W469" t="s">
        <v>3255</v>
      </c>
      <c r="X469" t="s">
        <v>3253</v>
      </c>
      <c r="Y469" t="s">
        <v>60</v>
      </c>
      <c r="Z469" t="s">
        <v>115</v>
      </c>
      <c r="AA469" t="s">
        <v>40</v>
      </c>
      <c r="AB469" t="s">
        <v>3260</v>
      </c>
      <c r="AC469">
        <v>5</v>
      </c>
      <c r="AD469" t="s">
        <v>46</v>
      </c>
      <c r="AE469" t="s">
        <v>38</v>
      </c>
      <c r="AF469" t="s">
        <v>46</v>
      </c>
      <c r="AG469" s="1">
        <v>44773</v>
      </c>
    </row>
    <row r="470" spans="1:33" x14ac:dyDescent="0.3">
      <c r="A470">
        <v>32</v>
      </c>
      <c r="B470" t="s">
        <v>32</v>
      </c>
      <c r="C470" t="s">
        <v>61</v>
      </c>
      <c r="D470" t="s">
        <v>1362</v>
      </c>
      <c r="E470" t="s">
        <v>35</v>
      </c>
      <c r="F470">
        <v>1</v>
      </c>
      <c r="G470" t="s">
        <v>3246</v>
      </c>
      <c r="H470" t="s">
        <v>53</v>
      </c>
      <c r="I470" t="s">
        <v>172</v>
      </c>
      <c r="J470" t="s">
        <v>3247</v>
      </c>
      <c r="K470" t="s">
        <v>41</v>
      </c>
      <c r="L470" t="s">
        <v>86</v>
      </c>
      <c r="M470" t="s">
        <v>3248</v>
      </c>
      <c r="N470" t="s">
        <v>3249</v>
      </c>
      <c r="O470" t="s">
        <v>107</v>
      </c>
      <c r="P470" t="s">
        <v>3247</v>
      </c>
      <c r="Q470" t="s">
        <v>44</v>
      </c>
      <c r="R470">
        <v>62200</v>
      </c>
      <c r="S470" t="s">
        <v>1363</v>
      </c>
      <c r="T470" t="s">
        <v>38</v>
      </c>
      <c r="U470" t="s">
        <v>32</v>
      </c>
      <c r="V470" t="s">
        <v>49</v>
      </c>
      <c r="W470" t="s">
        <v>3250</v>
      </c>
      <c r="X470" t="s">
        <v>3247</v>
      </c>
      <c r="Y470" t="s">
        <v>40</v>
      </c>
      <c r="Z470" t="s">
        <v>130</v>
      </c>
      <c r="AA470" t="s">
        <v>36</v>
      </c>
      <c r="AB470" t="s">
        <v>3260</v>
      </c>
      <c r="AC470">
        <v>10</v>
      </c>
      <c r="AD470" t="s">
        <v>46</v>
      </c>
      <c r="AE470" t="s">
        <v>60</v>
      </c>
      <c r="AF470" t="s">
        <v>104</v>
      </c>
      <c r="AG470" s="1">
        <v>43718</v>
      </c>
    </row>
    <row r="471" spans="1:33" x14ac:dyDescent="0.3">
      <c r="A471">
        <v>36</v>
      </c>
      <c r="B471" t="s">
        <v>32</v>
      </c>
      <c r="C471" t="s">
        <v>61</v>
      </c>
      <c r="D471" t="s">
        <v>838</v>
      </c>
      <c r="E471" t="s">
        <v>35</v>
      </c>
      <c r="F471">
        <v>10</v>
      </c>
      <c r="G471" t="s">
        <v>3246</v>
      </c>
      <c r="H471" t="s">
        <v>53</v>
      </c>
      <c r="I471" t="s">
        <v>1364</v>
      </c>
      <c r="J471" t="s">
        <v>3259</v>
      </c>
      <c r="K471" t="s">
        <v>41</v>
      </c>
      <c r="L471" t="s">
        <v>112</v>
      </c>
      <c r="M471" t="s">
        <v>3248</v>
      </c>
      <c r="N471" t="s">
        <v>3263</v>
      </c>
      <c r="O471" t="s">
        <v>100</v>
      </c>
      <c r="P471" t="s">
        <v>3253</v>
      </c>
      <c r="Q471" t="s">
        <v>44</v>
      </c>
      <c r="R471">
        <v>83210</v>
      </c>
      <c r="S471" t="s">
        <v>1365</v>
      </c>
      <c r="T471" t="s">
        <v>109</v>
      </c>
      <c r="U471" t="s">
        <v>50</v>
      </c>
      <c r="V471" t="s">
        <v>66</v>
      </c>
      <c r="W471" t="s">
        <v>3250</v>
      </c>
      <c r="X471" t="s">
        <v>3259</v>
      </c>
      <c r="Y471" t="s">
        <v>38</v>
      </c>
      <c r="Z471" t="s">
        <v>102</v>
      </c>
      <c r="AA471" t="s">
        <v>38</v>
      </c>
      <c r="AB471" t="s">
        <v>3260</v>
      </c>
      <c r="AC471">
        <v>12</v>
      </c>
      <c r="AD471" t="s">
        <v>115</v>
      </c>
      <c r="AE471" t="s">
        <v>71</v>
      </c>
      <c r="AF471" t="s">
        <v>109</v>
      </c>
      <c r="AG471" s="1">
        <v>42122</v>
      </c>
    </row>
    <row r="472" spans="1:33" x14ac:dyDescent="0.3">
      <c r="A472">
        <v>35</v>
      </c>
      <c r="B472" t="s">
        <v>32</v>
      </c>
      <c r="C472" t="s">
        <v>61</v>
      </c>
      <c r="D472" t="s">
        <v>1366</v>
      </c>
      <c r="E472" t="s">
        <v>35</v>
      </c>
      <c r="F472">
        <v>4</v>
      </c>
      <c r="G472" t="s">
        <v>3252</v>
      </c>
      <c r="H472" t="s">
        <v>175</v>
      </c>
      <c r="I472" t="s">
        <v>521</v>
      </c>
      <c r="J472" t="s">
        <v>3248</v>
      </c>
      <c r="K472" t="s">
        <v>41</v>
      </c>
      <c r="L472" t="s">
        <v>296</v>
      </c>
      <c r="M472" t="s">
        <v>3248</v>
      </c>
      <c r="N472" t="s">
        <v>3254</v>
      </c>
      <c r="O472" t="s">
        <v>43</v>
      </c>
      <c r="P472" t="s">
        <v>3259</v>
      </c>
      <c r="Q472" t="s">
        <v>69</v>
      </c>
      <c r="R472">
        <v>19510</v>
      </c>
      <c r="S472" t="s">
        <v>1367</v>
      </c>
      <c r="T472" t="s">
        <v>38</v>
      </c>
      <c r="U472" t="s">
        <v>32</v>
      </c>
      <c r="V472" t="s">
        <v>47</v>
      </c>
      <c r="W472" t="s">
        <v>3250</v>
      </c>
      <c r="X472" t="s">
        <v>3248</v>
      </c>
      <c r="Y472" t="s">
        <v>38</v>
      </c>
      <c r="Z472" t="s">
        <v>38</v>
      </c>
      <c r="AA472" t="s">
        <v>36</v>
      </c>
      <c r="AB472" t="s">
        <v>3260</v>
      </c>
      <c r="AC472">
        <v>1</v>
      </c>
      <c r="AD472" t="s">
        <v>60</v>
      </c>
      <c r="AE472" t="s">
        <v>60</v>
      </c>
      <c r="AF472" t="s">
        <v>60</v>
      </c>
      <c r="AG472" s="1">
        <v>44233</v>
      </c>
    </row>
    <row r="473" spans="1:33" x14ac:dyDescent="0.3">
      <c r="A473">
        <v>38</v>
      </c>
      <c r="B473" t="s">
        <v>32</v>
      </c>
      <c r="C473" t="s">
        <v>61</v>
      </c>
      <c r="D473" t="s">
        <v>1368</v>
      </c>
      <c r="E473" t="s">
        <v>78</v>
      </c>
      <c r="F473">
        <v>3</v>
      </c>
      <c r="G473" t="s">
        <v>3258</v>
      </c>
      <c r="H473" t="s">
        <v>53</v>
      </c>
      <c r="I473" t="s">
        <v>1369</v>
      </c>
      <c r="J473" t="s">
        <v>3247</v>
      </c>
      <c r="K473" t="s">
        <v>41</v>
      </c>
      <c r="L473" t="s">
        <v>254</v>
      </c>
      <c r="M473" t="s">
        <v>3248</v>
      </c>
      <c r="N473" t="s">
        <v>3249</v>
      </c>
      <c r="O473" t="s">
        <v>157</v>
      </c>
      <c r="P473" t="s">
        <v>3259</v>
      </c>
      <c r="Q473" t="s">
        <v>57</v>
      </c>
      <c r="R473">
        <v>68610</v>
      </c>
      <c r="S473" t="s">
        <v>1370</v>
      </c>
      <c r="T473" t="s">
        <v>115</v>
      </c>
      <c r="U473" t="s">
        <v>50</v>
      </c>
      <c r="V473" t="s">
        <v>47</v>
      </c>
      <c r="W473" t="s">
        <v>3250</v>
      </c>
      <c r="X473" t="s">
        <v>3248</v>
      </c>
      <c r="Y473" t="s">
        <v>60</v>
      </c>
      <c r="Z473" t="s">
        <v>114</v>
      </c>
      <c r="AA473" t="s">
        <v>38</v>
      </c>
      <c r="AB473" t="s">
        <v>3260</v>
      </c>
      <c r="AC473">
        <v>1</v>
      </c>
      <c r="AD473" t="s">
        <v>60</v>
      </c>
      <c r="AE473" t="s">
        <v>60</v>
      </c>
      <c r="AF473" t="s">
        <v>60</v>
      </c>
      <c r="AG473" s="1">
        <v>43284</v>
      </c>
    </row>
    <row r="474" spans="1:33" x14ac:dyDescent="0.3">
      <c r="A474">
        <v>41</v>
      </c>
      <c r="B474" t="s">
        <v>50</v>
      </c>
      <c r="C474" t="s">
        <v>61</v>
      </c>
      <c r="D474" t="s">
        <v>232</v>
      </c>
      <c r="E474" t="s">
        <v>35</v>
      </c>
      <c r="F474">
        <v>2</v>
      </c>
      <c r="G474" t="s">
        <v>3258</v>
      </c>
      <c r="H474" t="s">
        <v>53</v>
      </c>
      <c r="I474" t="s">
        <v>1371</v>
      </c>
      <c r="J474" t="s">
        <v>3247</v>
      </c>
      <c r="K474" t="s">
        <v>55</v>
      </c>
      <c r="L474" t="s">
        <v>284</v>
      </c>
      <c r="M474" t="s">
        <v>3253</v>
      </c>
      <c r="N474" t="s">
        <v>3254</v>
      </c>
      <c r="O474" t="s">
        <v>43</v>
      </c>
      <c r="P474" t="s">
        <v>3259</v>
      </c>
      <c r="Q474" t="s">
        <v>69</v>
      </c>
      <c r="R474">
        <v>27780</v>
      </c>
      <c r="S474" t="s">
        <v>1372</v>
      </c>
      <c r="T474" t="s">
        <v>46</v>
      </c>
      <c r="U474" t="s">
        <v>50</v>
      </c>
      <c r="V474" t="s">
        <v>66</v>
      </c>
      <c r="W474" t="s">
        <v>3250</v>
      </c>
      <c r="X474" t="s">
        <v>3248</v>
      </c>
      <c r="Y474" t="s">
        <v>38</v>
      </c>
      <c r="Z474" t="s">
        <v>130</v>
      </c>
      <c r="AA474" t="s">
        <v>38</v>
      </c>
      <c r="AB474" t="s">
        <v>3261</v>
      </c>
      <c r="AC474">
        <v>7</v>
      </c>
      <c r="AD474" t="s">
        <v>109</v>
      </c>
      <c r="AE474" t="s">
        <v>38</v>
      </c>
      <c r="AF474" t="s">
        <v>60</v>
      </c>
      <c r="AG474" s="1">
        <v>43372</v>
      </c>
    </row>
    <row r="475" spans="1:33" x14ac:dyDescent="0.3">
      <c r="A475">
        <v>34</v>
      </c>
      <c r="B475" t="s">
        <v>32</v>
      </c>
      <c r="C475" t="s">
        <v>33</v>
      </c>
      <c r="D475" t="s">
        <v>1373</v>
      </c>
      <c r="E475" t="s">
        <v>78</v>
      </c>
      <c r="F475">
        <v>4</v>
      </c>
      <c r="G475" t="s">
        <v>3258</v>
      </c>
      <c r="H475" t="s">
        <v>84</v>
      </c>
      <c r="I475" t="s">
        <v>1053</v>
      </c>
      <c r="J475" t="s">
        <v>3248</v>
      </c>
      <c r="K475" t="s">
        <v>55</v>
      </c>
      <c r="L475" t="s">
        <v>528</v>
      </c>
      <c r="M475" t="s">
        <v>3248</v>
      </c>
      <c r="N475" t="s">
        <v>3249</v>
      </c>
      <c r="O475" t="s">
        <v>157</v>
      </c>
      <c r="P475" t="s">
        <v>3248</v>
      </c>
      <c r="Q475" t="s">
        <v>44</v>
      </c>
      <c r="R475">
        <v>65380</v>
      </c>
      <c r="S475" t="s">
        <v>1374</v>
      </c>
      <c r="T475" t="s">
        <v>104</v>
      </c>
      <c r="U475" t="s">
        <v>32</v>
      </c>
      <c r="V475" t="s">
        <v>102</v>
      </c>
      <c r="W475" t="s">
        <v>3250</v>
      </c>
      <c r="X475" t="s">
        <v>3253</v>
      </c>
      <c r="Y475" t="s">
        <v>38</v>
      </c>
      <c r="Z475" t="s">
        <v>90</v>
      </c>
      <c r="AA475" t="s">
        <v>36</v>
      </c>
      <c r="AB475" t="s">
        <v>3260</v>
      </c>
      <c r="AC475">
        <v>3</v>
      </c>
      <c r="AD475" t="s">
        <v>40</v>
      </c>
      <c r="AE475" t="s">
        <v>38</v>
      </c>
      <c r="AF475" t="s">
        <v>40</v>
      </c>
      <c r="AG475" s="1">
        <v>43516</v>
      </c>
    </row>
    <row r="476" spans="1:33" x14ac:dyDescent="0.3">
      <c r="A476">
        <v>31</v>
      </c>
      <c r="B476" t="s">
        <v>32</v>
      </c>
      <c r="C476" t="s">
        <v>61</v>
      </c>
      <c r="D476" t="s">
        <v>1375</v>
      </c>
      <c r="E476" t="s">
        <v>35</v>
      </c>
      <c r="F476">
        <v>4</v>
      </c>
      <c r="G476" t="s">
        <v>3246</v>
      </c>
      <c r="H476" t="s">
        <v>37</v>
      </c>
      <c r="I476" t="s">
        <v>1376</v>
      </c>
      <c r="J476" t="s">
        <v>3253</v>
      </c>
      <c r="K476" t="s">
        <v>55</v>
      </c>
      <c r="L476" t="s">
        <v>74</v>
      </c>
      <c r="M476" t="s">
        <v>3259</v>
      </c>
      <c r="N476" t="s">
        <v>3254</v>
      </c>
      <c r="O476" t="s">
        <v>43</v>
      </c>
      <c r="P476" t="s">
        <v>3248</v>
      </c>
      <c r="Q476" t="s">
        <v>69</v>
      </c>
      <c r="R476">
        <v>39780</v>
      </c>
      <c r="S476" t="s">
        <v>1377</v>
      </c>
      <c r="T476" t="s">
        <v>115</v>
      </c>
      <c r="U476" t="s">
        <v>32</v>
      </c>
      <c r="V476" t="s">
        <v>47</v>
      </c>
      <c r="W476" t="s">
        <v>3250</v>
      </c>
      <c r="X476" t="s">
        <v>3247</v>
      </c>
      <c r="Y476" t="s">
        <v>38</v>
      </c>
      <c r="Z476" t="s">
        <v>46</v>
      </c>
      <c r="AA476" t="s">
        <v>60</v>
      </c>
      <c r="AB476" t="s">
        <v>3261</v>
      </c>
      <c r="AC476">
        <v>2</v>
      </c>
      <c r="AD476" t="s">
        <v>40</v>
      </c>
      <c r="AE476" t="s">
        <v>40</v>
      </c>
      <c r="AF476" t="s">
        <v>40</v>
      </c>
      <c r="AG476" s="1">
        <v>42738</v>
      </c>
    </row>
    <row r="477" spans="1:33" x14ac:dyDescent="0.3">
      <c r="A477">
        <v>32</v>
      </c>
      <c r="B477" t="s">
        <v>50</v>
      </c>
      <c r="C477" t="s">
        <v>61</v>
      </c>
      <c r="D477" t="s">
        <v>1378</v>
      </c>
      <c r="E477" t="s">
        <v>78</v>
      </c>
      <c r="F477">
        <v>1</v>
      </c>
      <c r="G477" t="s">
        <v>3252</v>
      </c>
      <c r="H477" t="s">
        <v>53</v>
      </c>
      <c r="I477" t="s">
        <v>1379</v>
      </c>
      <c r="J477" t="s">
        <v>3253</v>
      </c>
      <c r="K477" t="s">
        <v>41</v>
      </c>
      <c r="L477" t="s">
        <v>103</v>
      </c>
      <c r="M477" t="s">
        <v>3253</v>
      </c>
      <c r="N477" t="s">
        <v>3249</v>
      </c>
      <c r="O477" t="s">
        <v>157</v>
      </c>
      <c r="P477" t="s">
        <v>3247</v>
      </c>
      <c r="Q477" t="s">
        <v>57</v>
      </c>
      <c r="R477">
        <v>67350</v>
      </c>
      <c r="S477" t="s">
        <v>1380</v>
      </c>
      <c r="T477" t="s">
        <v>90</v>
      </c>
      <c r="U477" t="s">
        <v>32</v>
      </c>
      <c r="V477" t="s">
        <v>102</v>
      </c>
      <c r="W477" t="s">
        <v>3250</v>
      </c>
      <c r="X477" t="s">
        <v>3247</v>
      </c>
      <c r="Y477" t="s">
        <v>60</v>
      </c>
      <c r="Z477" t="s">
        <v>130</v>
      </c>
      <c r="AA477" t="s">
        <v>40</v>
      </c>
      <c r="AB477" t="s">
        <v>3260</v>
      </c>
      <c r="AC477">
        <v>0</v>
      </c>
      <c r="AD477" t="s">
        <v>60</v>
      </c>
      <c r="AE477" t="s">
        <v>60</v>
      </c>
      <c r="AF477" t="s">
        <v>60</v>
      </c>
      <c r="AG477" s="1">
        <v>42121</v>
      </c>
    </row>
    <row r="478" spans="1:33" x14ac:dyDescent="0.3">
      <c r="A478">
        <v>46</v>
      </c>
      <c r="B478" t="s">
        <v>32</v>
      </c>
      <c r="C478" t="s">
        <v>61</v>
      </c>
      <c r="D478" t="s">
        <v>1381</v>
      </c>
      <c r="E478" t="s">
        <v>78</v>
      </c>
      <c r="F478">
        <v>4</v>
      </c>
      <c r="G478" t="s">
        <v>3252</v>
      </c>
      <c r="H478" t="s">
        <v>84</v>
      </c>
      <c r="I478" t="s">
        <v>1382</v>
      </c>
      <c r="J478" t="s">
        <v>3259</v>
      </c>
      <c r="K478" t="s">
        <v>55</v>
      </c>
      <c r="L478" t="s">
        <v>221</v>
      </c>
      <c r="M478" t="s">
        <v>3247</v>
      </c>
      <c r="N478" t="s">
        <v>3265</v>
      </c>
      <c r="O478" t="s">
        <v>87</v>
      </c>
      <c r="P478" t="s">
        <v>3247</v>
      </c>
      <c r="Q478" t="s">
        <v>44</v>
      </c>
      <c r="R478">
        <v>187890</v>
      </c>
      <c r="S478" t="s">
        <v>1383</v>
      </c>
      <c r="T478" t="s">
        <v>40</v>
      </c>
      <c r="U478" t="s">
        <v>32</v>
      </c>
      <c r="V478" t="s">
        <v>76</v>
      </c>
      <c r="W478" t="s">
        <v>3250</v>
      </c>
      <c r="X478" t="s">
        <v>3248</v>
      </c>
      <c r="Y478" t="s">
        <v>38</v>
      </c>
      <c r="Z478" t="s">
        <v>504</v>
      </c>
      <c r="AA478" t="s">
        <v>40</v>
      </c>
      <c r="AB478" t="s">
        <v>3260</v>
      </c>
      <c r="AC478">
        <v>11</v>
      </c>
      <c r="AD478" t="s">
        <v>46</v>
      </c>
      <c r="AE478" t="s">
        <v>60</v>
      </c>
      <c r="AF478" t="s">
        <v>115</v>
      </c>
      <c r="AG478" s="1">
        <v>43544</v>
      </c>
    </row>
    <row r="479" spans="1:33" x14ac:dyDescent="0.3">
      <c r="A479">
        <v>30</v>
      </c>
      <c r="B479" t="s">
        <v>32</v>
      </c>
      <c r="C479" t="s">
        <v>33</v>
      </c>
      <c r="D479" t="s">
        <v>1384</v>
      </c>
      <c r="E479" t="s">
        <v>78</v>
      </c>
      <c r="F479">
        <v>22</v>
      </c>
      <c r="G479" t="s">
        <v>3258</v>
      </c>
      <c r="H479" t="s">
        <v>175</v>
      </c>
      <c r="I479" t="s">
        <v>1385</v>
      </c>
      <c r="J479" t="s">
        <v>3248</v>
      </c>
      <c r="K479" t="s">
        <v>55</v>
      </c>
      <c r="L479" t="s">
        <v>392</v>
      </c>
      <c r="M479" t="s">
        <v>3248</v>
      </c>
      <c r="N479" t="s">
        <v>3263</v>
      </c>
      <c r="O479" t="s">
        <v>157</v>
      </c>
      <c r="P479" t="s">
        <v>3253</v>
      </c>
      <c r="Q479" t="s">
        <v>44</v>
      </c>
      <c r="R479">
        <v>84120</v>
      </c>
      <c r="S479" t="s">
        <v>1386</v>
      </c>
      <c r="T479" t="s">
        <v>60</v>
      </c>
      <c r="U479" t="s">
        <v>32</v>
      </c>
      <c r="V479" t="s">
        <v>147</v>
      </c>
      <c r="W479" t="s">
        <v>3250</v>
      </c>
      <c r="X479" t="s">
        <v>3248</v>
      </c>
      <c r="Y479" t="s">
        <v>60</v>
      </c>
      <c r="Z479" t="s">
        <v>130</v>
      </c>
      <c r="AA479" t="s">
        <v>36</v>
      </c>
      <c r="AB479" t="s">
        <v>3260</v>
      </c>
      <c r="AC479">
        <v>9</v>
      </c>
      <c r="AD479" t="s">
        <v>115</v>
      </c>
      <c r="AE479" t="s">
        <v>109</v>
      </c>
      <c r="AF479" t="s">
        <v>115</v>
      </c>
      <c r="AG479" s="1">
        <v>42005</v>
      </c>
    </row>
    <row r="480" spans="1:33" x14ac:dyDescent="0.3">
      <c r="A480">
        <v>47</v>
      </c>
      <c r="B480" t="s">
        <v>32</v>
      </c>
      <c r="C480" t="s">
        <v>51</v>
      </c>
      <c r="D480" t="s">
        <v>1387</v>
      </c>
      <c r="E480" t="s">
        <v>78</v>
      </c>
      <c r="F480">
        <v>4</v>
      </c>
      <c r="G480" t="s">
        <v>3257</v>
      </c>
      <c r="H480" t="s">
        <v>37</v>
      </c>
      <c r="I480" t="s">
        <v>824</v>
      </c>
      <c r="J480" t="s">
        <v>3247</v>
      </c>
      <c r="K480" t="s">
        <v>41</v>
      </c>
      <c r="L480" t="s">
        <v>150</v>
      </c>
      <c r="M480" t="s">
        <v>3248</v>
      </c>
      <c r="N480" t="s">
        <v>3249</v>
      </c>
      <c r="O480" t="s">
        <v>81</v>
      </c>
      <c r="P480" t="s">
        <v>3248</v>
      </c>
      <c r="Q480" t="s">
        <v>57</v>
      </c>
      <c r="R480">
        <v>29760</v>
      </c>
      <c r="S480" t="s">
        <v>1388</v>
      </c>
      <c r="T480" t="s">
        <v>36</v>
      </c>
      <c r="U480" t="s">
        <v>32</v>
      </c>
      <c r="V480" t="s">
        <v>114</v>
      </c>
      <c r="W480" t="s">
        <v>3250</v>
      </c>
      <c r="X480" t="s">
        <v>3253</v>
      </c>
      <c r="Y480" t="s">
        <v>60</v>
      </c>
      <c r="Z480" t="s">
        <v>71</v>
      </c>
      <c r="AA480" t="s">
        <v>36</v>
      </c>
      <c r="AB480" t="s">
        <v>3260</v>
      </c>
      <c r="AC480">
        <v>0</v>
      </c>
      <c r="AD480" t="s">
        <v>60</v>
      </c>
      <c r="AE480" t="s">
        <v>60</v>
      </c>
      <c r="AF480" t="s">
        <v>60</v>
      </c>
      <c r="AG480" s="1">
        <v>42520</v>
      </c>
    </row>
    <row r="481" spans="1:33" x14ac:dyDescent="0.3">
      <c r="A481">
        <v>33</v>
      </c>
      <c r="B481" t="s">
        <v>32</v>
      </c>
      <c r="C481" t="s">
        <v>51</v>
      </c>
      <c r="D481" t="s">
        <v>1389</v>
      </c>
      <c r="E481" t="s">
        <v>35</v>
      </c>
      <c r="F481">
        <v>6</v>
      </c>
      <c r="G481" t="s">
        <v>3246</v>
      </c>
      <c r="H481" t="s">
        <v>53</v>
      </c>
      <c r="I481" t="s">
        <v>771</v>
      </c>
      <c r="J481" t="s">
        <v>3248</v>
      </c>
      <c r="K481" t="s">
        <v>41</v>
      </c>
      <c r="L481" t="s">
        <v>379</v>
      </c>
      <c r="M481" t="s">
        <v>3248</v>
      </c>
      <c r="N481" t="s">
        <v>3249</v>
      </c>
      <c r="O481" t="s">
        <v>100</v>
      </c>
      <c r="P481" t="s">
        <v>3259</v>
      </c>
      <c r="Q481" t="s">
        <v>69</v>
      </c>
      <c r="R481">
        <v>77250</v>
      </c>
      <c r="S481" t="s">
        <v>1390</v>
      </c>
      <c r="T481" t="s">
        <v>36</v>
      </c>
      <c r="U481" t="s">
        <v>32</v>
      </c>
      <c r="V481" t="s">
        <v>194</v>
      </c>
      <c r="W481" t="s">
        <v>3255</v>
      </c>
      <c r="X481" t="s">
        <v>3248</v>
      </c>
      <c r="Y481" t="s">
        <v>38</v>
      </c>
      <c r="Z481" t="s">
        <v>102</v>
      </c>
      <c r="AA481" t="s">
        <v>40</v>
      </c>
      <c r="AB481" t="s">
        <v>3256</v>
      </c>
      <c r="AC481">
        <v>13</v>
      </c>
      <c r="AD481" t="s">
        <v>147</v>
      </c>
      <c r="AE481" t="s">
        <v>46</v>
      </c>
      <c r="AF481" t="s">
        <v>109</v>
      </c>
      <c r="AG481" s="1">
        <v>43203</v>
      </c>
    </row>
    <row r="482" spans="1:33" x14ac:dyDescent="0.3">
      <c r="A482">
        <v>29</v>
      </c>
      <c r="B482" t="s">
        <v>50</v>
      </c>
      <c r="C482" t="s">
        <v>61</v>
      </c>
      <c r="D482" t="s">
        <v>1391</v>
      </c>
      <c r="E482" t="s">
        <v>35</v>
      </c>
      <c r="F482">
        <v>25</v>
      </c>
      <c r="G482" t="s">
        <v>3264</v>
      </c>
      <c r="H482" t="s">
        <v>121</v>
      </c>
      <c r="I482" t="s">
        <v>1392</v>
      </c>
      <c r="J482" t="s">
        <v>3248</v>
      </c>
      <c r="K482" t="s">
        <v>55</v>
      </c>
      <c r="L482" t="s">
        <v>305</v>
      </c>
      <c r="M482" t="s">
        <v>3247</v>
      </c>
      <c r="N482" t="s">
        <v>3254</v>
      </c>
      <c r="O482" t="s">
        <v>107</v>
      </c>
      <c r="P482" t="s">
        <v>3247</v>
      </c>
      <c r="Q482" t="s">
        <v>44</v>
      </c>
      <c r="R482">
        <v>25460</v>
      </c>
      <c r="S482" t="s">
        <v>1393</v>
      </c>
      <c r="T482" t="s">
        <v>71</v>
      </c>
      <c r="U482" t="s">
        <v>32</v>
      </c>
      <c r="V482" t="s">
        <v>153</v>
      </c>
      <c r="W482" t="s">
        <v>3250</v>
      </c>
      <c r="X482" t="s">
        <v>3247</v>
      </c>
      <c r="Y482" t="s">
        <v>60</v>
      </c>
      <c r="Z482" t="s">
        <v>90</v>
      </c>
      <c r="AA482" t="s">
        <v>40</v>
      </c>
      <c r="AB482" t="s">
        <v>3251</v>
      </c>
      <c r="AC482">
        <v>2</v>
      </c>
      <c r="AD482" t="s">
        <v>40</v>
      </c>
      <c r="AE482" t="s">
        <v>38</v>
      </c>
      <c r="AF482" t="s">
        <v>38</v>
      </c>
      <c r="AG482" s="1">
        <v>43479</v>
      </c>
    </row>
    <row r="483" spans="1:33" x14ac:dyDescent="0.3">
      <c r="A483">
        <v>28</v>
      </c>
      <c r="B483" t="s">
        <v>32</v>
      </c>
      <c r="C483" t="s">
        <v>61</v>
      </c>
      <c r="D483" t="s">
        <v>1394</v>
      </c>
      <c r="E483" t="s">
        <v>35</v>
      </c>
      <c r="F483">
        <v>1</v>
      </c>
      <c r="G483" t="s">
        <v>3246</v>
      </c>
      <c r="H483" t="s">
        <v>121</v>
      </c>
      <c r="I483" t="s">
        <v>1395</v>
      </c>
      <c r="J483" t="s">
        <v>3259</v>
      </c>
      <c r="K483" t="s">
        <v>41</v>
      </c>
      <c r="L483" t="s">
        <v>168</v>
      </c>
      <c r="M483" t="s">
        <v>3248</v>
      </c>
      <c r="N483" t="s">
        <v>3254</v>
      </c>
      <c r="O483" t="s">
        <v>107</v>
      </c>
      <c r="P483" t="s">
        <v>3253</v>
      </c>
      <c r="Q483" t="s">
        <v>57</v>
      </c>
      <c r="R483">
        <v>20800</v>
      </c>
      <c r="S483" t="s">
        <v>1396</v>
      </c>
      <c r="T483" t="s">
        <v>40</v>
      </c>
      <c r="U483" t="s">
        <v>32</v>
      </c>
      <c r="V483" t="s">
        <v>147</v>
      </c>
      <c r="W483" t="s">
        <v>3250</v>
      </c>
      <c r="X483" t="s">
        <v>3247</v>
      </c>
      <c r="Y483" t="s">
        <v>60</v>
      </c>
      <c r="Z483" t="s">
        <v>71</v>
      </c>
      <c r="AA483" t="s">
        <v>40</v>
      </c>
      <c r="AB483" t="s">
        <v>3261</v>
      </c>
      <c r="AC483">
        <v>3</v>
      </c>
      <c r="AD483" t="s">
        <v>40</v>
      </c>
      <c r="AE483" t="s">
        <v>38</v>
      </c>
      <c r="AF483" t="s">
        <v>40</v>
      </c>
      <c r="AG483" s="1">
        <v>42449</v>
      </c>
    </row>
    <row r="484" spans="1:33" x14ac:dyDescent="0.3">
      <c r="A484">
        <v>27</v>
      </c>
      <c r="B484" t="s">
        <v>32</v>
      </c>
      <c r="C484" t="s">
        <v>61</v>
      </c>
      <c r="D484" t="s">
        <v>1397</v>
      </c>
      <c r="E484" t="s">
        <v>35</v>
      </c>
      <c r="F484">
        <v>5</v>
      </c>
      <c r="G484" t="s">
        <v>3257</v>
      </c>
      <c r="H484" t="s">
        <v>121</v>
      </c>
      <c r="I484" t="s">
        <v>1398</v>
      </c>
      <c r="J484" t="s">
        <v>3248</v>
      </c>
      <c r="K484" t="s">
        <v>41</v>
      </c>
      <c r="L484" t="s">
        <v>254</v>
      </c>
      <c r="M484" t="s">
        <v>3247</v>
      </c>
      <c r="N484" t="s">
        <v>3263</v>
      </c>
      <c r="O484" t="s">
        <v>151</v>
      </c>
      <c r="P484" t="s">
        <v>3259</v>
      </c>
      <c r="Q484" t="s">
        <v>69</v>
      </c>
      <c r="R484">
        <v>128080</v>
      </c>
      <c r="S484" t="s">
        <v>1399</v>
      </c>
      <c r="T484" t="s">
        <v>38</v>
      </c>
      <c r="U484" t="s">
        <v>50</v>
      </c>
      <c r="V484" t="s">
        <v>153</v>
      </c>
      <c r="W484" t="s">
        <v>3250</v>
      </c>
      <c r="X484" t="s">
        <v>3247</v>
      </c>
      <c r="Y484" t="s">
        <v>38</v>
      </c>
      <c r="Z484" t="s">
        <v>104</v>
      </c>
      <c r="AA484" t="s">
        <v>36</v>
      </c>
      <c r="AB484" t="s">
        <v>3260</v>
      </c>
      <c r="AC484">
        <v>9</v>
      </c>
      <c r="AD484" t="s">
        <v>115</v>
      </c>
      <c r="AE484" t="s">
        <v>60</v>
      </c>
      <c r="AF484" t="s">
        <v>115</v>
      </c>
      <c r="AG484" s="1">
        <v>43200</v>
      </c>
    </row>
    <row r="485" spans="1:33" x14ac:dyDescent="0.3">
      <c r="A485">
        <v>25</v>
      </c>
      <c r="B485" t="s">
        <v>32</v>
      </c>
      <c r="C485" t="s">
        <v>51</v>
      </c>
      <c r="D485" t="s">
        <v>1400</v>
      </c>
      <c r="E485" t="s">
        <v>35</v>
      </c>
      <c r="F485">
        <v>2</v>
      </c>
      <c r="G485" t="s">
        <v>3257</v>
      </c>
      <c r="H485" t="s">
        <v>53</v>
      </c>
      <c r="I485" t="s">
        <v>1401</v>
      </c>
      <c r="J485" t="s">
        <v>3259</v>
      </c>
      <c r="K485" t="s">
        <v>41</v>
      </c>
      <c r="L485" t="s">
        <v>546</v>
      </c>
      <c r="M485" t="s">
        <v>3259</v>
      </c>
      <c r="N485" t="s">
        <v>3249</v>
      </c>
      <c r="O485" t="s">
        <v>128</v>
      </c>
      <c r="P485" t="s">
        <v>3248</v>
      </c>
      <c r="Q485" t="s">
        <v>69</v>
      </c>
      <c r="R485">
        <v>52060</v>
      </c>
      <c r="S485" t="s">
        <v>1402</v>
      </c>
      <c r="T485" t="s">
        <v>38</v>
      </c>
      <c r="U485" t="s">
        <v>32</v>
      </c>
      <c r="V485" t="s">
        <v>49</v>
      </c>
      <c r="W485" t="s">
        <v>3250</v>
      </c>
      <c r="X485" t="s">
        <v>3248</v>
      </c>
      <c r="Y485" t="s">
        <v>40</v>
      </c>
      <c r="Z485" t="s">
        <v>109</v>
      </c>
      <c r="AA485" t="s">
        <v>90</v>
      </c>
      <c r="AB485" t="s">
        <v>3260</v>
      </c>
      <c r="AC485">
        <v>7</v>
      </c>
      <c r="AD485" t="s">
        <v>109</v>
      </c>
      <c r="AE485" t="s">
        <v>60</v>
      </c>
      <c r="AF485" t="s">
        <v>109</v>
      </c>
      <c r="AG485" s="1">
        <v>44190</v>
      </c>
    </row>
    <row r="486" spans="1:33" x14ac:dyDescent="0.3">
      <c r="A486">
        <v>38</v>
      </c>
      <c r="B486" t="s">
        <v>32</v>
      </c>
      <c r="C486" t="s">
        <v>61</v>
      </c>
      <c r="D486" t="s">
        <v>526</v>
      </c>
      <c r="E486" t="s">
        <v>78</v>
      </c>
      <c r="F486">
        <v>2</v>
      </c>
      <c r="G486" t="s">
        <v>3252</v>
      </c>
      <c r="H486" t="s">
        <v>53</v>
      </c>
      <c r="I486" t="s">
        <v>1403</v>
      </c>
      <c r="J486" t="s">
        <v>3247</v>
      </c>
      <c r="K486" t="s">
        <v>55</v>
      </c>
      <c r="L486" t="s">
        <v>355</v>
      </c>
      <c r="M486" t="s">
        <v>3248</v>
      </c>
      <c r="N486" t="s">
        <v>3249</v>
      </c>
      <c r="O486" t="s">
        <v>157</v>
      </c>
      <c r="P486" t="s">
        <v>3253</v>
      </c>
      <c r="Q486" t="s">
        <v>69</v>
      </c>
      <c r="R486">
        <v>68930</v>
      </c>
      <c r="S486" t="s">
        <v>1404</v>
      </c>
      <c r="T486" t="s">
        <v>36</v>
      </c>
      <c r="U486" t="s">
        <v>32</v>
      </c>
      <c r="V486" t="s">
        <v>102</v>
      </c>
      <c r="W486" t="s">
        <v>3250</v>
      </c>
      <c r="X486" t="s">
        <v>3259</v>
      </c>
      <c r="Y486" t="s">
        <v>38</v>
      </c>
      <c r="Z486" t="s">
        <v>147</v>
      </c>
      <c r="AA486" t="s">
        <v>36</v>
      </c>
      <c r="AB486" t="s">
        <v>3260</v>
      </c>
      <c r="AC486">
        <v>7</v>
      </c>
      <c r="AD486" t="s">
        <v>109</v>
      </c>
      <c r="AE486" t="s">
        <v>38</v>
      </c>
      <c r="AF486" t="s">
        <v>109</v>
      </c>
      <c r="AG486" s="1">
        <v>42442</v>
      </c>
    </row>
    <row r="487" spans="1:33" x14ac:dyDescent="0.3">
      <c r="A487">
        <v>39</v>
      </c>
      <c r="B487" t="s">
        <v>32</v>
      </c>
      <c r="C487" t="s">
        <v>61</v>
      </c>
      <c r="D487" t="s">
        <v>1405</v>
      </c>
      <c r="E487" t="s">
        <v>35</v>
      </c>
      <c r="F487">
        <v>10</v>
      </c>
      <c r="G487" t="s">
        <v>3257</v>
      </c>
      <c r="H487" t="s">
        <v>37</v>
      </c>
      <c r="I487" t="s">
        <v>1406</v>
      </c>
      <c r="J487" t="s">
        <v>3248</v>
      </c>
      <c r="K487" t="s">
        <v>41</v>
      </c>
      <c r="L487" t="s">
        <v>325</v>
      </c>
      <c r="M487" t="s">
        <v>3248</v>
      </c>
      <c r="N487" t="s">
        <v>3263</v>
      </c>
      <c r="O487" t="s">
        <v>151</v>
      </c>
      <c r="P487" t="s">
        <v>3248</v>
      </c>
      <c r="Q487" t="s">
        <v>57</v>
      </c>
      <c r="R487">
        <v>134640</v>
      </c>
      <c r="S487" t="s">
        <v>1407</v>
      </c>
      <c r="T487" t="s">
        <v>109</v>
      </c>
      <c r="U487" t="s">
        <v>32</v>
      </c>
      <c r="V487" t="s">
        <v>106</v>
      </c>
      <c r="W487" t="s">
        <v>3255</v>
      </c>
      <c r="X487" t="s">
        <v>3248</v>
      </c>
      <c r="Y487" t="s">
        <v>60</v>
      </c>
      <c r="Z487" t="s">
        <v>104</v>
      </c>
      <c r="AA487" t="s">
        <v>36</v>
      </c>
      <c r="AB487" t="s">
        <v>3260</v>
      </c>
      <c r="AC487">
        <v>4</v>
      </c>
      <c r="AD487" t="s">
        <v>36</v>
      </c>
      <c r="AE487" t="s">
        <v>40</v>
      </c>
      <c r="AF487" t="s">
        <v>40</v>
      </c>
      <c r="AG487" s="1">
        <v>42326</v>
      </c>
    </row>
    <row r="488" spans="1:33" x14ac:dyDescent="0.3">
      <c r="A488">
        <v>56</v>
      </c>
      <c r="B488" t="s">
        <v>32</v>
      </c>
      <c r="C488" t="s">
        <v>61</v>
      </c>
      <c r="D488" t="s">
        <v>1408</v>
      </c>
      <c r="E488" t="s">
        <v>35</v>
      </c>
      <c r="F488">
        <v>9</v>
      </c>
      <c r="G488" t="s">
        <v>3246</v>
      </c>
      <c r="H488" t="s">
        <v>37</v>
      </c>
      <c r="I488" t="s">
        <v>1409</v>
      </c>
      <c r="J488" t="s">
        <v>3248</v>
      </c>
      <c r="K488" t="s">
        <v>41</v>
      </c>
      <c r="L488" t="s">
        <v>345</v>
      </c>
      <c r="M488" t="s">
        <v>3248</v>
      </c>
      <c r="N488" t="s">
        <v>3262</v>
      </c>
      <c r="O488" t="s">
        <v>100</v>
      </c>
      <c r="P488" t="s">
        <v>3259</v>
      </c>
      <c r="Q488" t="s">
        <v>44</v>
      </c>
      <c r="R488">
        <v>111030</v>
      </c>
      <c r="S488" t="s">
        <v>1410</v>
      </c>
      <c r="T488" t="s">
        <v>109</v>
      </c>
      <c r="U488" t="s">
        <v>32</v>
      </c>
      <c r="V488" t="s">
        <v>147</v>
      </c>
      <c r="W488" t="s">
        <v>3250</v>
      </c>
      <c r="X488" t="s">
        <v>3248</v>
      </c>
      <c r="Y488" t="s">
        <v>60</v>
      </c>
      <c r="Z488" t="s">
        <v>379</v>
      </c>
      <c r="AA488" t="s">
        <v>38</v>
      </c>
      <c r="AB488" t="s">
        <v>3261</v>
      </c>
      <c r="AC488">
        <v>10</v>
      </c>
      <c r="AD488" t="s">
        <v>109</v>
      </c>
      <c r="AE488" t="s">
        <v>38</v>
      </c>
      <c r="AF488" t="s">
        <v>38</v>
      </c>
      <c r="AG488" s="1">
        <v>42442</v>
      </c>
    </row>
    <row r="489" spans="1:33" x14ac:dyDescent="0.3">
      <c r="A489">
        <v>39</v>
      </c>
      <c r="B489" t="s">
        <v>32</v>
      </c>
      <c r="C489" t="s">
        <v>61</v>
      </c>
      <c r="D489" t="s">
        <v>335</v>
      </c>
      <c r="E489" t="s">
        <v>35</v>
      </c>
      <c r="F489">
        <v>10</v>
      </c>
      <c r="G489" t="s">
        <v>3264</v>
      </c>
      <c r="H489" t="s">
        <v>37</v>
      </c>
      <c r="I489" t="s">
        <v>1411</v>
      </c>
      <c r="J489" t="s">
        <v>3247</v>
      </c>
      <c r="K489" t="s">
        <v>41</v>
      </c>
      <c r="L489" t="s">
        <v>274</v>
      </c>
      <c r="M489" t="s">
        <v>3248</v>
      </c>
      <c r="N489" t="s">
        <v>3249</v>
      </c>
      <c r="O489" t="s">
        <v>128</v>
      </c>
      <c r="P489" t="s">
        <v>3253</v>
      </c>
      <c r="Q489" t="s">
        <v>44</v>
      </c>
      <c r="R489">
        <v>53770</v>
      </c>
      <c r="S489" t="s">
        <v>1412</v>
      </c>
      <c r="T489" t="s">
        <v>40</v>
      </c>
      <c r="U489" t="s">
        <v>32</v>
      </c>
      <c r="V489" t="s">
        <v>66</v>
      </c>
      <c r="W489" t="s">
        <v>3250</v>
      </c>
      <c r="X489" t="s">
        <v>3259</v>
      </c>
      <c r="Y489" t="s">
        <v>36</v>
      </c>
      <c r="Z489" t="s">
        <v>130</v>
      </c>
      <c r="AA489" t="s">
        <v>36</v>
      </c>
      <c r="AB489" t="s">
        <v>3260</v>
      </c>
      <c r="AC489">
        <v>7</v>
      </c>
      <c r="AD489" t="s">
        <v>109</v>
      </c>
      <c r="AE489" t="s">
        <v>109</v>
      </c>
      <c r="AF489" t="s">
        <v>109</v>
      </c>
      <c r="AG489" s="1">
        <v>42956</v>
      </c>
    </row>
    <row r="490" spans="1:33" x14ac:dyDescent="0.3">
      <c r="A490">
        <v>44</v>
      </c>
      <c r="B490" t="s">
        <v>32</v>
      </c>
      <c r="C490" t="s">
        <v>61</v>
      </c>
      <c r="D490" t="s">
        <v>1413</v>
      </c>
      <c r="E490" t="s">
        <v>299</v>
      </c>
      <c r="F490">
        <v>1</v>
      </c>
      <c r="G490" t="s">
        <v>3258</v>
      </c>
      <c r="H490" t="s">
        <v>53</v>
      </c>
      <c r="I490" t="s">
        <v>442</v>
      </c>
      <c r="J490" t="s">
        <v>3253</v>
      </c>
      <c r="K490" t="s">
        <v>55</v>
      </c>
      <c r="L490" t="s">
        <v>145</v>
      </c>
      <c r="M490" t="s">
        <v>3247</v>
      </c>
      <c r="N490" t="s">
        <v>3249</v>
      </c>
      <c r="O490" t="s">
        <v>299</v>
      </c>
      <c r="P490" t="s">
        <v>3248</v>
      </c>
      <c r="Q490" t="s">
        <v>57</v>
      </c>
      <c r="R490">
        <v>59850</v>
      </c>
      <c r="S490" t="s">
        <v>1414</v>
      </c>
      <c r="T490" t="s">
        <v>46</v>
      </c>
      <c r="U490" t="s">
        <v>32</v>
      </c>
      <c r="V490" t="s">
        <v>147</v>
      </c>
      <c r="W490" t="s">
        <v>3250</v>
      </c>
      <c r="X490" t="s">
        <v>3247</v>
      </c>
      <c r="Y490" t="s">
        <v>60</v>
      </c>
      <c r="Z490" t="s">
        <v>130</v>
      </c>
      <c r="AA490" t="s">
        <v>38</v>
      </c>
      <c r="AB490" t="s">
        <v>3251</v>
      </c>
      <c r="AC490">
        <v>2</v>
      </c>
      <c r="AD490" t="s">
        <v>40</v>
      </c>
      <c r="AE490" t="s">
        <v>60</v>
      </c>
      <c r="AF490" t="s">
        <v>40</v>
      </c>
      <c r="AG490" s="1">
        <v>43364</v>
      </c>
    </row>
    <row r="491" spans="1:33" x14ac:dyDescent="0.3">
      <c r="A491">
        <v>45</v>
      </c>
      <c r="B491" t="s">
        <v>32</v>
      </c>
      <c r="C491" t="s">
        <v>33</v>
      </c>
      <c r="D491" t="s">
        <v>1415</v>
      </c>
      <c r="E491" t="s">
        <v>35</v>
      </c>
      <c r="F491">
        <v>23</v>
      </c>
      <c r="G491" t="s">
        <v>3252</v>
      </c>
      <c r="H491" t="s">
        <v>53</v>
      </c>
      <c r="I491" t="s">
        <v>1025</v>
      </c>
      <c r="J491" t="s">
        <v>3259</v>
      </c>
      <c r="K491" t="s">
        <v>41</v>
      </c>
      <c r="L491" t="s">
        <v>254</v>
      </c>
      <c r="M491" t="s">
        <v>3248</v>
      </c>
      <c r="N491" t="s">
        <v>3249</v>
      </c>
      <c r="O491" t="s">
        <v>43</v>
      </c>
      <c r="P491" t="s">
        <v>3253</v>
      </c>
      <c r="Q491" t="s">
        <v>44</v>
      </c>
      <c r="R491">
        <v>3633</v>
      </c>
      <c r="S491" t="s">
        <v>1416</v>
      </c>
      <c r="T491" t="s">
        <v>38</v>
      </c>
      <c r="U491" t="s">
        <v>50</v>
      </c>
      <c r="V491" t="s">
        <v>102</v>
      </c>
      <c r="W491" t="s">
        <v>3250</v>
      </c>
      <c r="X491" t="s">
        <v>3248</v>
      </c>
      <c r="Y491" t="s">
        <v>38</v>
      </c>
      <c r="Z491" t="s">
        <v>104</v>
      </c>
      <c r="AA491" t="s">
        <v>40</v>
      </c>
      <c r="AB491" t="s">
        <v>3260</v>
      </c>
      <c r="AC491">
        <v>9</v>
      </c>
      <c r="AD491" t="s">
        <v>115</v>
      </c>
      <c r="AE491" t="s">
        <v>60</v>
      </c>
      <c r="AF491" t="s">
        <v>115</v>
      </c>
      <c r="AG491" s="1">
        <v>43370</v>
      </c>
    </row>
    <row r="492" spans="1:33" x14ac:dyDescent="0.3">
      <c r="A492">
        <v>34</v>
      </c>
      <c r="B492" t="s">
        <v>32</v>
      </c>
      <c r="C492" t="s">
        <v>61</v>
      </c>
      <c r="D492" t="s">
        <v>1417</v>
      </c>
      <c r="E492" t="s">
        <v>35</v>
      </c>
      <c r="F492">
        <v>2</v>
      </c>
      <c r="G492" t="s">
        <v>3258</v>
      </c>
      <c r="H492" t="s">
        <v>37</v>
      </c>
      <c r="I492" t="s">
        <v>1418</v>
      </c>
      <c r="J492" t="s">
        <v>3259</v>
      </c>
      <c r="K492" t="s">
        <v>41</v>
      </c>
      <c r="L492" t="s">
        <v>319</v>
      </c>
      <c r="M492" t="s">
        <v>3259</v>
      </c>
      <c r="N492" t="s">
        <v>3254</v>
      </c>
      <c r="O492" t="s">
        <v>107</v>
      </c>
      <c r="P492" t="s">
        <v>3259</v>
      </c>
      <c r="Q492" t="s">
        <v>44</v>
      </c>
      <c r="R492">
        <v>29320</v>
      </c>
      <c r="S492" t="s">
        <v>1419</v>
      </c>
      <c r="T492" t="s">
        <v>60</v>
      </c>
      <c r="U492" t="s">
        <v>50</v>
      </c>
      <c r="V492" t="s">
        <v>76</v>
      </c>
      <c r="W492" t="s">
        <v>3250</v>
      </c>
      <c r="X492" t="s">
        <v>3253</v>
      </c>
      <c r="Y492" t="s">
        <v>36</v>
      </c>
      <c r="Z492" t="s">
        <v>90</v>
      </c>
      <c r="AA492" t="s">
        <v>36</v>
      </c>
      <c r="AB492" t="s">
        <v>3260</v>
      </c>
      <c r="AC492">
        <v>5</v>
      </c>
      <c r="AD492" t="s">
        <v>60</v>
      </c>
      <c r="AE492" t="s">
        <v>38</v>
      </c>
      <c r="AF492" t="s">
        <v>40</v>
      </c>
      <c r="AG492" s="1">
        <v>44611</v>
      </c>
    </row>
    <row r="493" spans="1:33" x14ac:dyDescent="0.3">
      <c r="A493">
        <v>37</v>
      </c>
      <c r="B493" t="s">
        <v>32</v>
      </c>
      <c r="C493" t="s">
        <v>61</v>
      </c>
      <c r="D493" t="s">
        <v>1420</v>
      </c>
      <c r="E493" t="s">
        <v>78</v>
      </c>
      <c r="F493">
        <v>3</v>
      </c>
      <c r="G493" t="s">
        <v>3246</v>
      </c>
      <c r="H493" t="s">
        <v>53</v>
      </c>
      <c r="I493" t="s">
        <v>539</v>
      </c>
      <c r="J493" t="s">
        <v>3248</v>
      </c>
      <c r="K493" t="s">
        <v>41</v>
      </c>
      <c r="L493" t="s">
        <v>749</v>
      </c>
      <c r="M493" t="s">
        <v>3248</v>
      </c>
      <c r="N493" t="s">
        <v>3263</v>
      </c>
      <c r="O493" t="s">
        <v>157</v>
      </c>
      <c r="P493" t="s">
        <v>3259</v>
      </c>
      <c r="Q493" t="s">
        <v>57</v>
      </c>
      <c r="R493">
        <v>74280</v>
      </c>
      <c r="S493" t="s">
        <v>1421</v>
      </c>
      <c r="T493" t="s">
        <v>40</v>
      </c>
      <c r="U493" t="s">
        <v>32</v>
      </c>
      <c r="V493" t="s">
        <v>47</v>
      </c>
      <c r="W493" t="s">
        <v>3250</v>
      </c>
      <c r="X493" t="s">
        <v>3253</v>
      </c>
      <c r="Y493" t="s">
        <v>60</v>
      </c>
      <c r="Z493" t="s">
        <v>47</v>
      </c>
      <c r="AA493" t="s">
        <v>36</v>
      </c>
      <c r="AB493" t="s">
        <v>3260</v>
      </c>
      <c r="AC493">
        <v>5</v>
      </c>
      <c r="AD493" t="s">
        <v>36</v>
      </c>
      <c r="AE493" t="s">
        <v>38</v>
      </c>
      <c r="AF493" t="s">
        <v>36</v>
      </c>
      <c r="AG493" s="1">
        <v>43803</v>
      </c>
    </row>
    <row r="494" spans="1:33" x14ac:dyDescent="0.3">
      <c r="A494">
        <v>18</v>
      </c>
      <c r="B494" t="s">
        <v>50</v>
      </c>
      <c r="C494" t="s">
        <v>61</v>
      </c>
      <c r="D494" t="s">
        <v>1328</v>
      </c>
      <c r="E494" t="s">
        <v>35</v>
      </c>
      <c r="F494">
        <v>7</v>
      </c>
      <c r="G494" t="s">
        <v>3246</v>
      </c>
      <c r="H494" t="s">
        <v>53</v>
      </c>
      <c r="I494" t="s">
        <v>1107</v>
      </c>
      <c r="J494" t="s">
        <v>3248</v>
      </c>
      <c r="K494" t="s">
        <v>41</v>
      </c>
      <c r="L494" t="s">
        <v>246</v>
      </c>
      <c r="M494" t="s">
        <v>3248</v>
      </c>
      <c r="N494" t="s">
        <v>3254</v>
      </c>
      <c r="O494" t="s">
        <v>43</v>
      </c>
      <c r="P494" t="s">
        <v>3248</v>
      </c>
      <c r="Q494" t="s">
        <v>57</v>
      </c>
      <c r="R494">
        <v>14200</v>
      </c>
      <c r="S494" t="s">
        <v>1422</v>
      </c>
      <c r="T494" t="s">
        <v>38</v>
      </c>
      <c r="U494" t="s">
        <v>32</v>
      </c>
      <c r="V494" t="s">
        <v>66</v>
      </c>
      <c r="W494" t="s">
        <v>3250</v>
      </c>
      <c r="X494" t="s">
        <v>3248</v>
      </c>
      <c r="Y494" t="s">
        <v>60</v>
      </c>
      <c r="Z494" t="s">
        <v>60</v>
      </c>
      <c r="AA494" t="s">
        <v>40</v>
      </c>
      <c r="AB494" t="s">
        <v>3260</v>
      </c>
      <c r="AC494">
        <v>0</v>
      </c>
      <c r="AD494" t="s">
        <v>60</v>
      </c>
      <c r="AE494" t="s">
        <v>60</v>
      </c>
      <c r="AF494" t="s">
        <v>60</v>
      </c>
      <c r="AG494" s="1">
        <v>42084</v>
      </c>
    </row>
    <row r="495" spans="1:33" x14ac:dyDescent="0.3">
      <c r="A495">
        <v>36</v>
      </c>
      <c r="B495" t="s">
        <v>32</v>
      </c>
      <c r="C495" t="s">
        <v>61</v>
      </c>
      <c r="D495" t="s">
        <v>1423</v>
      </c>
      <c r="E495" t="s">
        <v>78</v>
      </c>
      <c r="F495">
        <v>3</v>
      </c>
      <c r="G495" t="s">
        <v>3246</v>
      </c>
      <c r="H495" t="s">
        <v>37</v>
      </c>
      <c r="I495" t="s">
        <v>1424</v>
      </c>
      <c r="J495" t="s">
        <v>3253</v>
      </c>
      <c r="K495" t="s">
        <v>55</v>
      </c>
      <c r="L495" t="s">
        <v>225</v>
      </c>
      <c r="M495" t="s">
        <v>3247</v>
      </c>
      <c r="N495" t="s">
        <v>3263</v>
      </c>
      <c r="O495" t="s">
        <v>157</v>
      </c>
      <c r="P495" t="s">
        <v>3259</v>
      </c>
      <c r="Q495" t="s">
        <v>44</v>
      </c>
      <c r="R495">
        <v>76440</v>
      </c>
      <c r="S495" t="s">
        <v>1425</v>
      </c>
      <c r="T495" t="s">
        <v>60</v>
      </c>
      <c r="U495" t="s">
        <v>32</v>
      </c>
      <c r="V495" t="s">
        <v>114</v>
      </c>
      <c r="W495" t="s">
        <v>3250</v>
      </c>
      <c r="X495" t="s">
        <v>3248</v>
      </c>
      <c r="Y495" t="s">
        <v>40</v>
      </c>
      <c r="Z495" t="s">
        <v>130</v>
      </c>
      <c r="AA495" t="s">
        <v>40</v>
      </c>
      <c r="AB495" t="s">
        <v>3260</v>
      </c>
      <c r="AC495">
        <v>9</v>
      </c>
      <c r="AD495" t="s">
        <v>109</v>
      </c>
      <c r="AE495" t="s">
        <v>36</v>
      </c>
      <c r="AF495" t="s">
        <v>46</v>
      </c>
      <c r="AG495" s="1">
        <v>43652</v>
      </c>
    </row>
    <row r="496" spans="1:33" x14ac:dyDescent="0.3">
      <c r="A496">
        <v>28</v>
      </c>
      <c r="B496" t="s">
        <v>50</v>
      </c>
      <c r="C496" t="s">
        <v>33</v>
      </c>
      <c r="D496" t="s">
        <v>1426</v>
      </c>
      <c r="E496" t="s">
        <v>35</v>
      </c>
      <c r="F496">
        <v>24</v>
      </c>
      <c r="G496" t="s">
        <v>3252</v>
      </c>
      <c r="H496" t="s">
        <v>121</v>
      </c>
      <c r="I496" t="s">
        <v>1065</v>
      </c>
      <c r="J496" t="s">
        <v>3247</v>
      </c>
      <c r="K496" t="s">
        <v>41</v>
      </c>
      <c r="L496" t="s">
        <v>528</v>
      </c>
      <c r="M496" t="s">
        <v>3247</v>
      </c>
      <c r="N496" t="s">
        <v>3263</v>
      </c>
      <c r="O496" t="s">
        <v>100</v>
      </c>
      <c r="P496" t="s">
        <v>3253</v>
      </c>
      <c r="Q496" t="s">
        <v>57</v>
      </c>
      <c r="R496">
        <v>87220</v>
      </c>
      <c r="S496" t="s">
        <v>1427</v>
      </c>
      <c r="T496" t="s">
        <v>38</v>
      </c>
      <c r="U496" t="s">
        <v>32</v>
      </c>
      <c r="V496" t="s">
        <v>47</v>
      </c>
      <c r="W496" t="s">
        <v>3250</v>
      </c>
      <c r="X496" t="s">
        <v>3253</v>
      </c>
      <c r="Y496" t="s">
        <v>60</v>
      </c>
      <c r="Z496" t="s">
        <v>130</v>
      </c>
      <c r="AA496" t="s">
        <v>40</v>
      </c>
      <c r="AB496" t="s">
        <v>3261</v>
      </c>
      <c r="AC496">
        <v>10</v>
      </c>
      <c r="AD496" t="s">
        <v>109</v>
      </c>
      <c r="AE496" t="s">
        <v>38</v>
      </c>
      <c r="AF496" t="s">
        <v>104</v>
      </c>
      <c r="AG496" s="1">
        <v>43337</v>
      </c>
    </row>
    <row r="497" spans="1:33" x14ac:dyDescent="0.3">
      <c r="A497">
        <v>52</v>
      </c>
      <c r="B497" t="s">
        <v>32</v>
      </c>
      <c r="C497" t="s">
        <v>61</v>
      </c>
      <c r="D497" t="s">
        <v>518</v>
      </c>
      <c r="E497" t="s">
        <v>35</v>
      </c>
      <c r="F497">
        <v>6</v>
      </c>
      <c r="G497" t="s">
        <v>3252</v>
      </c>
      <c r="H497" t="s">
        <v>121</v>
      </c>
      <c r="I497" t="s">
        <v>1428</v>
      </c>
      <c r="J497" t="s">
        <v>3259</v>
      </c>
      <c r="K497" t="s">
        <v>41</v>
      </c>
      <c r="L497" t="s">
        <v>267</v>
      </c>
      <c r="M497" t="s">
        <v>3248</v>
      </c>
      <c r="N497" t="s">
        <v>3249</v>
      </c>
      <c r="O497" t="s">
        <v>107</v>
      </c>
      <c r="P497" t="s">
        <v>3253</v>
      </c>
      <c r="Q497" t="s">
        <v>69</v>
      </c>
      <c r="R497">
        <v>55770</v>
      </c>
      <c r="S497" t="s">
        <v>1429</v>
      </c>
      <c r="T497" t="s">
        <v>36</v>
      </c>
      <c r="U497" t="s">
        <v>50</v>
      </c>
      <c r="V497" t="s">
        <v>47</v>
      </c>
      <c r="W497" t="s">
        <v>3250</v>
      </c>
      <c r="X497" t="s">
        <v>3247</v>
      </c>
      <c r="Y497" t="s">
        <v>40</v>
      </c>
      <c r="Z497" t="s">
        <v>190</v>
      </c>
      <c r="AA497" t="s">
        <v>36</v>
      </c>
      <c r="AB497" t="s">
        <v>3260</v>
      </c>
      <c r="AC497">
        <v>10</v>
      </c>
      <c r="AD497" t="s">
        <v>104</v>
      </c>
      <c r="AE497" t="s">
        <v>90</v>
      </c>
      <c r="AF497" t="s">
        <v>104</v>
      </c>
      <c r="AG497" s="1">
        <v>44443</v>
      </c>
    </row>
    <row r="498" spans="1:33" x14ac:dyDescent="0.3">
      <c r="A498">
        <v>32</v>
      </c>
      <c r="B498" t="s">
        <v>32</v>
      </c>
      <c r="C498" t="s">
        <v>33</v>
      </c>
      <c r="D498" t="s">
        <v>1430</v>
      </c>
      <c r="E498" t="s">
        <v>35</v>
      </c>
      <c r="F498">
        <v>1</v>
      </c>
      <c r="G498" t="s">
        <v>3246</v>
      </c>
      <c r="H498" t="s">
        <v>53</v>
      </c>
      <c r="I498" t="s">
        <v>1431</v>
      </c>
      <c r="J498" t="s">
        <v>3259</v>
      </c>
      <c r="K498" t="s">
        <v>41</v>
      </c>
      <c r="L498" t="s">
        <v>549</v>
      </c>
      <c r="M498" t="s">
        <v>3248</v>
      </c>
      <c r="N498" t="s">
        <v>3254</v>
      </c>
      <c r="O498" t="s">
        <v>43</v>
      </c>
      <c r="P498" t="s">
        <v>3259</v>
      </c>
      <c r="Q498" t="s">
        <v>69</v>
      </c>
      <c r="R498">
        <v>23140</v>
      </c>
      <c r="S498" t="s">
        <v>1432</v>
      </c>
      <c r="T498" t="s">
        <v>60</v>
      </c>
      <c r="U498" t="s">
        <v>32</v>
      </c>
      <c r="V498" t="s">
        <v>47</v>
      </c>
      <c r="W498" t="s">
        <v>3250</v>
      </c>
      <c r="X498" t="s">
        <v>3247</v>
      </c>
      <c r="Y498" t="s">
        <v>38</v>
      </c>
      <c r="Z498" t="s">
        <v>46</v>
      </c>
      <c r="AA498" t="s">
        <v>40</v>
      </c>
      <c r="AB498" t="s">
        <v>3260</v>
      </c>
      <c r="AC498">
        <v>3</v>
      </c>
      <c r="AD498" t="s">
        <v>60</v>
      </c>
      <c r="AE498" t="s">
        <v>60</v>
      </c>
      <c r="AF498" t="s">
        <v>40</v>
      </c>
      <c r="AG498" s="1">
        <v>43564</v>
      </c>
    </row>
    <row r="499" spans="1:33" x14ac:dyDescent="0.3">
      <c r="A499">
        <v>20</v>
      </c>
      <c r="B499" t="s">
        <v>32</v>
      </c>
      <c r="C499" t="s">
        <v>61</v>
      </c>
      <c r="D499" t="s">
        <v>1342</v>
      </c>
      <c r="E499" t="s">
        <v>78</v>
      </c>
      <c r="F499">
        <v>21</v>
      </c>
      <c r="G499" t="s">
        <v>3246</v>
      </c>
      <c r="H499" t="s">
        <v>84</v>
      </c>
      <c r="I499" t="s">
        <v>1433</v>
      </c>
      <c r="J499" t="s">
        <v>3248</v>
      </c>
      <c r="K499" t="s">
        <v>41</v>
      </c>
      <c r="L499" t="s">
        <v>233</v>
      </c>
      <c r="M499" t="s">
        <v>3259</v>
      </c>
      <c r="N499" t="s">
        <v>3254</v>
      </c>
      <c r="O499" t="s">
        <v>81</v>
      </c>
      <c r="P499" t="s">
        <v>3259</v>
      </c>
      <c r="Q499" t="s">
        <v>57</v>
      </c>
      <c r="R499">
        <v>26780</v>
      </c>
      <c r="S499" t="s">
        <v>1434</v>
      </c>
      <c r="T499" t="s">
        <v>38</v>
      </c>
      <c r="U499" t="s">
        <v>32</v>
      </c>
      <c r="V499" t="s">
        <v>49</v>
      </c>
      <c r="W499" t="s">
        <v>3250</v>
      </c>
      <c r="X499" t="s">
        <v>3259</v>
      </c>
      <c r="Y499" t="s">
        <v>60</v>
      </c>
      <c r="Z499" t="s">
        <v>40</v>
      </c>
      <c r="AA499" t="s">
        <v>40</v>
      </c>
      <c r="AB499" t="s">
        <v>3260</v>
      </c>
      <c r="AC499">
        <v>2</v>
      </c>
      <c r="AD499" t="s">
        <v>38</v>
      </c>
      <c r="AE499" t="s">
        <v>40</v>
      </c>
      <c r="AF499" t="s">
        <v>40</v>
      </c>
      <c r="AG499" s="1">
        <v>44711</v>
      </c>
    </row>
    <row r="500" spans="1:33" x14ac:dyDescent="0.3">
      <c r="A500">
        <v>31</v>
      </c>
      <c r="B500" t="s">
        <v>32</v>
      </c>
      <c r="C500" t="s">
        <v>61</v>
      </c>
      <c r="D500" t="s">
        <v>1435</v>
      </c>
      <c r="E500" t="s">
        <v>78</v>
      </c>
      <c r="F500">
        <v>2</v>
      </c>
      <c r="G500" t="s">
        <v>3257</v>
      </c>
      <c r="H500" t="s">
        <v>53</v>
      </c>
      <c r="I500" t="s">
        <v>390</v>
      </c>
      <c r="J500" t="s">
        <v>3247</v>
      </c>
      <c r="K500" t="s">
        <v>41</v>
      </c>
      <c r="L500" t="s">
        <v>546</v>
      </c>
      <c r="M500" t="s">
        <v>3248</v>
      </c>
      <c r="N500" t="s">
        <v>3249</v>
      </c>
      <c r="O500" t="s">
        <v>157</v>
      </c>
      <c r="P500" t="s">
        <v>3259</v>
      </c>
      <c r="Q500" t="s">
        <v>57</v>
      </c>
      <c r="R500">
        <v>65820</v>
      </c>
      <c r="S500" t="s">
        <v>1436</v>
      </c>
      <c r="T500" t="s">
        <v>46</v>
      </c>
      <c r="U500" t="s">
        <v>50</v>
      </c>
      <c r="V500" t="s">
        <v>66</v>
      </c>
      <c r="W500" t="s">
        <v>3250</v>
      </c>
      <c r="X500" t="s">
        <v>3248</v>
      </c>
      <c r="Y500" t="s">
        <v>60</v>
      </c>
      <c r="Z500" t="s">
        <v>130</v>
      </c>
      <c r="AA500" t="s">
        <v>40</v>
      </c>
      <c r="AB500" t="s">
        <v>3251</v>
      </c>
      <c r="AC500">
        <v>6</v>
      </c>
      <c r="AD500" t="s">
        <v>71</v>
      </c>
      <c r="AE500" t="s">
        <v>60</v>
      </c>
      <c r="AF500" t="s">
        <v>71</v>
      </c>
      <c r="AG500" s="1">
        <v>44601</v>
      </c>
    </row>
    <row r="501" spans="1:33" x14ac:dyDescent="0.3">
      <c r="A501">
        <v>45</v>
      </c>
      <c r="B501" t="s">
        <v>32</v>
      </c>
      <c r="C501" t="s">
        <v>61</v>
      </c>
      <c r="D501" t="s">
        <v>738</v>
      </c>
      <c r="E501" t="s">
        <v>35</v>
      </c>
      <c r="F501">
        <v>8</v>
      </c>
      <c r="G501" t="s">
        <v>3258</v>
      </c>
      <c r="H501" t="s">
        <v>175</v>
      </c>
      <c r="I501" t="s">
        <v>1437</v>
      </c>
      <c r="J501" t="s">
        <v>3259</v>
      </c>
      <c r="K501" t="s">
        <v>41</v>
      </c>
      <c r="L501" t="s">
        <v>296</v>
      </c>
      <c r="M501" t="s">
        <v>3248</v>
      </c>
      <c r="N501" t="s">
        <v>3249</v>
      </c>
      <c r="O501" t="s">
        <v>107</v>
      </c>
      <c r="P501" t="s">
        <v>3259</v>
      </c>
      <c r="Q501" t="s">
        <v>44</v>
      </c>
      <c r="R501">
        <v>36970</v>
      </c>
      <c r="S501" t="s">
        <v>1438</v>
      </c>
      <c r="T501" t="s">
        <v>104</v>
      </c>
      <c r="U501" t="s">
        <v>32</v>
      </c>
      <c r="V501" t="s">
        <v>76</v>
      </c>
      <c r="W501" t="s">
        <v>3250</v>
      </c>
      <c r="X501" t="s">
        <v>3253</v>
      </c>
      <c r="Y501" t="s">
        <v>40</v>
      </c>
      <c r="Z501" t="s">
        <v>47</v>
      </c>
      <c r="AA501" t="s">
        <v>36</v>
      </c>
      <c r="AB501" t="s">
        <v>3260</v>
      </c>
      <c r="AC501">
        <v>10</v>
      </c>
      <c r="AD501" t="s">
        <v>104</v>
      </c>
      <c r="AE501" t="s">
        <v>104</v>
      </c>
      <c r="AF501" t="s">
        <v>115</v>
      </c>
      <c r="AG501" s="1">
        <v>44399</v>
      </c>
    </row>
    <row r="502" spans="1:33" x14ac:dyDescent="0.3">
      <c r="A502">
        <v>46</v>
      </c>
      <c r="B502" t="s">
        <v>32</v>
      </c>
      <c r="C502" t="s">
        <v>61</v>
      </c>
      <c r="D502" t="s">
        <v>1439</v>
      </c>
      <c r="E502" t="s">
        <v>78</v>
      </c>
      <c r="F502">
        <v>3</v>
      </c>
      <c r="G502" t="s">
        <v>3246</v>
      </c>
      <c r="H502" t="s">
        <v>53</v>
      </c>
      <c r="I502" t="s">
        <v>1440</v>
      </c>
      <c r="J502" t="s">
        <v>3248</v>
      </c>
      <c r="K502" t="s">
        <v>55</v>
      </c>
      <c r="L502" t="s">
        <v>64</v>
      </c>
      <c r="M502" t="s">
        <v>3248</v>
      </c>
      <c r="N502" t="s">
        <v>3262</v>
      </c>
      <c r="O502" t="s">
        <v>87</v>
      </c>
      <c r="P502" t="s">
        <v>3247</v>
      </c>
      <c r="Q502" t="s">
        <v>44</v>
      </c>
      <c r="R502">
        <v>166060</v>
      </c>
      <c r="S502" t="s">
        <v>1441</v>
      </c>
      <c r="T502" t="s">
        <v>115</v>
      </c>
      <c r="U502" t="s">
        <v>32</v>
      </c>
      <c r="V502" t="s">
        <v>47</v>
      </c>
      <c r="W502" t="s">
        <v>3250</v>
      </c>
      <c r="X502" t="s">
        <v>3259</v>
      </c>
      <c r="Y502" t="s">
        <v>38</v>
      </c>
      <c r="Z502" t="s">
        <v>194</v>
      </c>
      <c r="AA502" t="s">
        <v>40</v>
      </c>
      <c r="AB502" t="s">
        <v>3251</v>
      </c>
      <c r="AC502">
        <v>13</v>
      </c>
      <c r="AD502" t="s">
        <v>47</v>
      </c>
      <c r="AE502" t="s">
        <v>71</v>
      </c>
      <c r="AF502" t="s">
        <v>38</v>
      </c>
      <c r="AG502" s="1">
        <v>44203</v>
      </c>
    </row>
    <row r="503" spans="1:33" x14ac:dyDescent="0.3">
      <c r="A503">
        <v>42</v>
      </c>
      <c r="B503" t="s">
        <v>32</v>
      </c>
      <c r="C503" t="s">
        <v>61</v>
      </c>
      <c r="D503" t="s">
        <v>867</v>
      </c>
      <c r="E503" t="s">
        <v>78</v>
      </c>
      <c r="F503">
        <v>8</v>
      </c>
      <c r="G503" t="s">
        <v>3258</v>
      </c>
      <c r="H503" t="s">
        <v>84</v>
      </c>
      <c r="I503" t="s">
        <v>93</v>
      </c>
      <c r="J503" t="s">
        <v>3248</v>
      </c>
      <c r="K503" t="s">
        <v>41</v>
      </c>
      <c r="L503" t="s">
        <v>336</v>
      </c>
      <c r="M503" t="s">
        <v>3248</v>
      </c>
      <c r="N503" t="s">
        <v>3249</v>
      </c>
      <c r="O503" t="s">
        <v>157</v>
      </c>
      <c r="P503" t="s">
        <v>3247</v>
      </c>
      <c r="Q503" t="s">
        <v>44</v>
      </c>
      <c r="R503">
        <v>68250</v>
      </c>
      <c r="S503" t="s">
        <v>1442</v>
      </c>
      <c r="T503" t="s">
        <v>60</v>
      </c>
      <c r="U503" t="s">
        <v>32</v>
      </c>
      <c r="V503" t="s">
        <v>147</v>
      </c>
      <c r="W503" t="s">
        <v>3250</v>
      </c>
      <c r="X503" t="s">
        <v>3259</v>
      </c>
      <c r="Y503" t="s">
        <v>38</v>
      </c>
      <c r="Z503" t="s">
        <v>130</v>
      </c>
      <c r="AA503" t="s">
        <v>40</v>
      </c>
      <c r="AB503" t="s">
        <v>3260</v>
      </c>
      <c r="AC503">
        <v>9</v>
      </c>
      <c r="AD503" t="s">
        <v>109</v>
      </c>
      <c r="AE503" t="s">
        <v>46</v>
      </c>
      <c r="AF503" t="s">
        <v>40</v>
      </c>
      <c r="AG503" s="1">
        <v>42827</v>
      </c>
    </row>
    <row r="504" spans="1:33" x14ac:dyDescent="0.3">
      <c r="A504">
        <v>36</v>
      </c>
      <c r="B504" t="s">
        <v>32</v>
      </c>
      <c r="C504" t="s">
        <v>61</v>
      </c>
      <c r="D504" t="s">
        <v>551</v>
      </c>
      <c r="E504" t="s">
        <v>35</v>
      </c>
      <c r="F504">
        <v>26</v>
      </c>
      <c r="G504" t="s">
        <v>3258</v>
      </c>
      <c r="H504" t="s">
        <v>53</v>
      </c>
      <c r="I504" t="s">
        <v>1443</v>
      </c>
      <c r="J504" t="s">
        <v>3253</v>
      </c>
      <c r="K504" t="s">
        <v>41</v>
      </c>
      <c r="L504" t="s">
        <v>48</v>
      </c>
      <c r="M504" t="s">
        <v>3248</v>
      </c>
      <c r="N504" t="s">
        <v>3249</v>
      </c>
      <c r="O504" t="s">
        <v>100</v>
      </c>
      <c r="P504" t="s">
        <v>3248</v>
      </c>
      <c r="Q504" t="s">
        <v>44</v>
      </c>
      <c r="R504">
        <v>53470</v>
      </c>
      <c r="S504" t="s">
        <v>1444</v>
      </c>
      <c r="T504" t="s">
        <v>90</v>
      </c>
      <c r="U504" t="s">
        <v>32</v>
      </c>
      <c r="V504" t="s">
        <v>76</v>
      </c>
      <c r="W504" t="s">
        <v>3250</v>
      </c>
      <c r="X504" t="s">
        <v>3247</v>
      </c>
      <c r="Y504" t="s">
        <v>40</v>
      </c>
      <c r="Z504" t="s">
        <v>130</v>
      </c>
      <c r="AA504" t="s">
        <v>40</v>
      </c>
      <c r="AB504" t="s">
        <v>3261</v>
      </c>
      <c r="AC504">
        <v>3</v>
      </c>
      <c r="AD504" t="s">
        <v>40</v>
      </c>
      <c r="AE504" t="s">
        <v>60</v>
      </c>
      <c r="AF504" t="s">
        <v>40</v>
      </c>
      <c r="AG504" s="1">
        <v>42801</v>
      </c>
    </row>
    <row r="505" spans="1:33" x14ac:dyDescent="0.3">
      <c r="A505">
        <v>39</v>
      </c>
      <c r="B505" t="s">
        <v>32</v>
      </c>
      <c r="C505" t="s">
        <v>61</v>
      </c>
      <c r="D505" t="s">
        <v>1445</v>
      </c>
      <c r="E505" t="s">
        <v>78</v>
      </c>
      <c r="F505">
        <v>21</v>
      </c>
      <c r="G505" t="s">
        <v>3258</v>
      </c>
      <c r="H505" t="s">
        <v>53</v>
      </c>
      <c r="I505" t="s">
        <v>1446</v>
      </c>
      <c r="J505" t="s">
        <v>3253</v>
      </c>
      <c r="K505" t="s">
        <v>41</v>
      </c>
      <c r="L505" t="s">
        <v>188</v>
      </c>
      <c r="M505" t="s">
        <v>3247</v>
      </c>
      <c r="N505" t="s">
        <v>3249</v>
      </c>
      <c r="O505" t="s">
        <v>157</v>
      </c>
      <c r="P505" t="s">
        <v>3259</v>
      </c>
      <c r="Q505" t="s">
        <v>44</v>
      </c>
      <c r="R505">
        <v>61200</v>
      </c>
      <c r="S505" t="s">
        <v>1447</v>
      </c>
      <c r="T505" t="s">
        <v>36</v>
      </c>
      <c r="U505" t="s">
        <v>50</v>
      </c>
      <c r="V505" t="s">
        <v>47</v>
      </c>
      <c r="W505" t="s">
        <v>3250</v>
      </c>
      <c r="X505" t="s">
        <v>3259</v>
      </c>
      <c r="Y505" t="s">
        <v>40</v>
      </c>
      <c r="Z505" t="s">
        <v>115</v>
      </c>
      <c r="AA505" t="s">
        <v>40</v>
      </c>
      <c r="AB505" t="s">
        <v>3251</v>
      </c>
      <c r="AC505">
        <v>5</v>
      </c>
      <c r="AD505" t="s">
        <v>46</v>
      </c>
      <c r="AE505" t="s">
        <v>38</v>
      </c>
      <c r="AF505" t="s">
        <v>46</v>
      </c>
      <c r="AG505" s="1">
        <v>43263</v>
      </c>
    </row>
    <row r="506" spans="1:33" x14ac:dyDescent="0.3">
      <c r="A506">
        <v>36</v>
      </c>
      <c r="B506" t="s">
        <v>32</v>
      </c>
      <c r="C506" t="s">
        <v>61</v>
      </c>
      <c r="D506" t="s">
        <v>98</v>
      </c>
      <c r="E506" t="s">
        <v>299</v>
      </c>
      <c r="F506">
        <v>8</v>
      </c>
      <c r="G506" t="s">
        <v>3246</v>
      </c>
      <c r="H506" t="s">
        <v>53</v>
      </c>
      <c r="I506" t="s">
        <v>1448</v>
      </c>
      <c r="J506" t="s">
        <v>3253</v>
      </c>
      <c r="K506" t="s">
        <v>41</v>
      </c>
      <c r="L506" t="s">
        <v>546</v>
      </c>
      <c r="M506" t="s">
        <v>3247</v>
      </c>
      <c r="N506" t="s">
        <v>3254</v>
      </c>
      <c r="O506" t="s">
        <v>299</v>
      </c>
      <c r="P506" t="s">
        <v>3253</v>
      </c>
      <c r="Q506" t="s">
        <v>44</v>
      </c>
      <c r="R506">
        <v>23420</v>
      </c>
      <c r="S506" t="s">
        <v>1449</v>
      </c>
      <c r="T506" t="s">
        <v>60</v>
      </c>
      <c r="U506" t="s">
        <v>32</v>
      </c>
      <c r="V506" t="s">
        <v>106</v>
      </c>
      <c r="W506" t="s">
        <v>3255</v>
      </c>
      <c r="X506" t="s">
        <v>3248</v>
      </c>
      <c r="Y506" t="s">
        <v>60</v>
      </c>
      <c r="Z506" t="s">
        <v>90</v>
      </c>
      <c r="AA506" t="s">
        <v>36</v>
      </c>
      <c r="AB506" t="s">
        <v>3260</v>
      </c>
      <c r="AC506">
        <v>5</v>
      </c>
      <c r="AD506" t="s">
        <v>46</v>
      </c>
      <c r="AE506" t="s">
        <v>60</v>
      </c>
      <c r="AF506" t="s">
        <v>36</v>
      </c>
      <c r="AG506" s="1">
        <v>42155</v>
      </c>
    </row>
    <row r="507" spans="1:33" x14ac:dyDescent="0.3">
      <c r="A507">
        <v>41</v>
      </c>
      <c r="B507" t="s">
        <v>32</v>
      </c>
      <c r="C507" t="s">
        <v>33</v>
      </c>
      <c r="D507" t="s">
        <v>1450</v>
      </c>
      <c r="E507" t="s">
        <v>35</v>
      </c>
      <c r="F507">
        <v>7</v>
      </c>
      <c r="G507" t="s">
        <v>3257</v>
      </c>
      <c r="H507" t="s">
        <v>53</v>
      </c>
      <c r="I507" t="s">
        <v>1368</v>
      </c>
      <c r="J507" t="s">
        <v>3247</v>
      </c>
      <c r="K507" t="s">
        <v>55</v>
      </c>
      <c r="L507" t="s">
        <v>288</v>
      </c>
      <c r="M507" t="s">
        <v>3253</v>
      </c>
      <c r="N507" t="s">
        <v>3265</v>
      </c>
      <c r="O507" t="s">
        <v>151</v>
      </c>
      <c r="P507" t="s">
        <v>3248</v>
      </c>
      <c r="Q507" t="s">
        <v>69</v>
      </c>
      <c r="R507">
        <v>199730</v>
      </c>
      <c r="S507" t="s">
        <v>1451</v>
      </c>
      <c r="T507" t="s">
        <v>38</v>
      </c>
      <c r="U507" t="s">
        <v>32</v>
      </c>
      <c r="V507" t="s">
        <v>95</v>
      </c>
      <c r="W507" t="s">
        <v>3255</v>
      </c>
      <c r="X507" t="s">
        <v>3247</v>
      </c>
      <c r="Y507" t="s">
        <v>40</v>
      </c>
      <c r="Z507" t="s">
        <v>106</v>
      </c>
      <c r="AA507" t="s">
        <v>36</v>
      </c>
      <c r="AB507" t="s">
        <v>3260</v>
      </c>
      <c r="AC507">
        <v>5</v>
      </c>
      <c r="AD507" t="s">
        <v>153</v>
      </c>
      <c r="AE507" t="s">
        <v>71</v>
      </c>
      <c r="AF507" t="s">
        <v>130</v>
      </c>
      <c r="AG507" s="1">
        <v>44529</v>
      </c>
    </row>
    <row r="508" spans="1:33" x14ac:dyDescent="0.3">
      <c r="A508">
        <v>34</v>
      </c>
      <c r="B508" t="s">
        <v>32</v>
      </c>
      <c r="C508" t="s">
        <v>61</v>
      </c>
      <c r="D508" t="s">
        <v>729</v>
      </c>
      <c r="E508" t="s">
        <v>35</v>
      </c>
      <c r="F508">
        <v>3</v>
      </c>
      <c r="G508" t="s">
        <v>3246</v>
      </c>
      <c r="H508" t="s">
        <v>53</v>
      </c>
      <c r="I508" t="s">
        <v>1452</v>
      </c>
      <c r="J508" t="s">
        <v>3259</v>
      </c>
      <c r="K508" t="s">
        <v>55</v>
      </c>
      <c r="L508" t="s">
        <v>86</v>
      </c>
      <c r="M508" t="s">
        <v>3248</v>
      </c>
      <c r="N508" t="s">
        <v>3249</v>
      </c>
      <c r="O508" t="s">
        <v>107</v>
      </c>
      <c r="P508" t="s">
        <v>3247</v>
      </c>
      <c r="Q508" t="s">
        <v>69</v>
      </c>
      <c r="R508">
        <v>54330</v>
      </c>
      <c r="S508" t="s">
        <v>1453</v>
      </c>
      <c r="T508" t="s">
        <v>38</v>
      </c>
      <c r="U508" t="s">
        <v>32</v>
      </c>
      <c r="V508" t="s">
        <v>47</v>
      </c>
      <c r="W508" t="s">
        <v>3250</v>
      </c>
      <c r="X508" t="s">
        <v>3248</v>
      </c>
      <c r="Y508" t="s">
        <v>38</v>
      </c>
      <c r="Z508" t="s">
        <v>147</v>
      </c>
      <c r="AA508" t="s">
        <v>40</v>
      </c>
      <c r="AB508" t="s">
        <v>3260</v>
      </c>
      <c r="AC508">
        <v>11</v>
      </c>
      <c r="AD508" t="s">
        <v>115</v>
      </c>
      <c r="AE508" t="s">
        <v>109</v>
      </c>
      <c r="AF508" t="s">
        <v>104</v>
      </c>
      <c r="AG508" s="1">
        <v>42022</v>
      </c>
    </row>
    <row r="509" spans="1:33" x14ac:dyDescent="0.3">
      <c r="A509">
        <v>34</v>
      </c>
      <c r="B509" t="s">
        <v>32</v>
      </c>
      <c r="C509" t="s">
        <v>61</v>
      </c>
      <c r="D509" t="s">
        <v>505</v>
      </c>
      <c r="E509" t="s">
        <v>35</v>
      </c>
      <c r="F509">
        <v>1</v>
      </c>
      <c r="G509" t="s">
        <v>3258</v>
      </c>
      <c r="H509" t="s">
        <v>53</v>
      </c>
      <c r="I509" t="s">
        <v>1454</v>
      </c>
      <c r="J509" t="s">
        <v>3247</v>
      </c>
      <c r="K509" t="s">
        <v>55</v>
      </c>
      <c r="L509" t="s">
        <v>528</v>
      </c>
      <c r="M509" t="s">
        <v>3259</v>
      </c>
      <c r="N509" t="s">
        <v>3254</v>
      </c>
      <c r="O509" t="s">
        <v>107</v>
      </c>
      <c r="P509" t="s">
        <v>3259</v>
      </c>
      <c r="Q509" t="s">
        <v>57</v>
      </c>
      <c r="R509">
        <v>32800</v>
      </c>
      <c r="S509" t="s">
        <v>1455</v>
      </c>
      <c r="T509" t="s">
        <v>40</v>
      </c>
      <c r="U509" t="s">
        <v>32</v>
      </c>
      <c r="V509" t="s">
        <v>153</v>
      </c>
      <c r="W509" t="s">
        <v>3250</v>
      </c>
      <c r="X509" t="s">
        <v>3248</v>
      </c>
      <c r="Y509" t="s">
        <v>60</v>
      </c>
      <c r="Z509" t="s">
        <v>130</v>
      </c>
      <c r="AA509" t="s">
        <v>40</v>
      </c>
      <c r="AB509" t="s">
        <v>3260</v>
      </c>
      <c r="AC509">
        <v>4</v>
      </c>
      <c r="AD509" t="s">
        <v>40</v>
      </c>
      <c r="AE509" t="s">
        <v>38</v>
      </c>
      <c r="AF509" t="s">
        <v>36</v>
      </c>
      <c r="AG509" s="1">
        <v>43879</v>
      </c>
    </row>
    <row r="510" spans="1:33" x14ac:dyDescent="0.3">
      <c r="A510">
        <v>31</v>
      </c>
      <c r="B510" t="s">
        <v>50</v>
      </c>
      <c r="C510" t="s">
        <v>61</v>
      </c>
      <c r="D510" t="s">
        <v>1456</v>
      </c>
      <c r="E510" t="s">
        <v>78</v>
      </c>
      <c r="F510">
        <v>13</v>
      </c>
      <c r="G510" t="s">
        <v>3258</v>
      </c>
      <c r="H510" t="s">
        <v>37</v>
      </c>
      <c r="I510" t="s">
        <v>1457</v>
      </c>
      <c r="J510" t="s">
        <v>3247</v>
      </c>
      <c r="K510" t="s">
        <v>41</v>
      </c>
      <c r="L510" t="s">
        <v>382</v>
      </c>
      <c r="M510" t="s">
        <v>3248</v>
      </c>
      <c r="N510" t="s">
        <v>3249</v>
      </c>
      <c r="O510" t="s">
        <v>157</v>
      </c>
      <c r="P510" t="s">
        <v>3253</v>
      </c>
      <c r="Q510" t="s">
        <v>69</v>
      </c>
      <c r="R510">
        <v>42330</v>
      </c>
      <c r="S510" t="s">
        <v>1458</v>
      </c>
      <c r="T510" t="s">
        <v>40</v>
      </c>
      <c r="U510" t="s">
        <v>32</v>
      </c>
      <c r="V510" t="s">
        <v>49</v>
      </c>
      <c r="W510" t="s">
        <v>3250</v>
      </c>
      <c r="X510" t="s">
        <v>3248</v>
      </c>
      <c r="Y510" t="s">
        <v>60</v>
      </c>
      <c r="Z510" t="s">
        <v>104</v>
      </c>
      <c r="AA510" t="s">
        <v>40</v>
      </c>
      <c r="AB510" t="s">
        <v>3256</v>
      </c>
      <c r="AC510">
        <v>3</v>
      </c>
      <c r="AD510" t="s">
        <v>38</v>
      </c>
      <c r="AE510" t="s">
        <v>38</v>
      </c>
      <c r="AF510" t="s">
        <v>40</v>
      </c>
      <c r="AG510" s="1">
        <v>44557</v>
      </c>
    </row>
    <row r="511" spans="1:33" x14ac:dyDescent="0.3">
      <c r="A511">
        <v>38</v>
      </c>
      <c r="B511" t="s">
        <v>32</v>
      </c>
      <c r="C511" t="s">
        <v>51</v>
      </c>
      <c r="D511" t="s">
        <v>1459</v>
      </c>
      <c r="E511" t="s">
        <v>35</v>
      </c>
      <c r="F511">
        <v>8</v>
      </c>
      <c r="G511" t="s">
        <v>3246</v>
      </c>
      <c r="H511" t="s">
        <v>37</v>
      </c>
      <c r="I511" t="s">
        <v>1460</v>
      </c>
      <c r="J511" t="s">
        <v>3259</v>
      </c>
      <c r="K511" t="s">
        <v>55</v>
      </c>
      <c r="L511" t="s">
        <v>535</v>
      </c>
      <c r="M511" t="s">
        <v>3247</v>
      </c>
      <c r="N511" t="s">
        <v>3249</v>
      </c>
      <c r="O511" t="s">
        <v>107</v>
      </c>
      <c r="P511" t="s">
        <v>3247</v>
      </c>
      <c r="Q511" t="s">
        <v>69</v>
      </c>
      <c r="R511">
        <v>21330</v>
      </c>
      <c r="S511" t="s">
        <v>1461</v>
      </c>
      <c r="T511" t="s">
        <v>38</v>
      </c>
      <c r="U511" t="s">
        <v>50</v>
      </c>
      <c r="V511" t="s">
        <v>153</v>
      </c>
      <c r="W511" t="s">
        <v>3250</v>
      </c>
      <c r="X511" t="s">
        <v>3248</v>
      </c>
      <c r="Y511" t="s">
        <v>38</v>
      </c>
      <c r="Z511" t="s">
        <v>59</v>
      </c>
      <c r="AA511" t="s">
        <v>36</v>
      </c>
      <c r="AB511" t="s">
        <v>3260</v>
      </c>
      <c r="AC511">
        <v>20</v>
      </c>
      <c r="AD511" t="s">
        <v>147</v>
      </c>
      <c r="AE511" t="s">
        <v>60</v>
      </c>
      <c r="AF511" t="s">
        <v>109</v>
      </c>
      <c r="AG511" s="1">
        <v>43546</v>
      </c>
    </row>
    <row r="512" spans="1:33" x14ac:dyDescent="0.3">
      <c r="A512">
        <v>55</v>
      </c>
      <c r="B512" t="s">
        <v>32</v>
      </c>
      <c r="C512" t="s">
        <v>61</v>
      </c>
      <c r="D512" t="s">
        <v>433</v>
      </c>
      <c r="E512" t="s">
        <v>35</v>
      </c>
      <c r="F512">
        <v>4</v>
      </c>
      <c r="G512" t="s">
        <v>3258</v>
      </c>
      <c r="H512" t="s">
        <v>53</v>
      </c>
      <c r="I512" t="s">
        <v>1462</v>
      </c>
      <c r="J512" t="s">
        <v>3259</v>
      </c>
      <c r="K512" t="s">
        <v>41</v>
      </c>
      <c r="L512" t="s">
        <v>379</v>
      </c>
      <c r="M512" t="s">
        <v>3248</v>
      </c>
      <c r="N512" t="s">
        <v>3249</v>
      </c>
      <c r="O512" t="s">
        <v>100</v>
      </c>
      <c r="P512" t="s">
        <v>3248</v>
      </c>
      <c r="Q512" t="s">
        <v>44</v>
      </c>
      <c r="R512">
        <v>40350</v>
      </c>
      <c r="S512" t="s">
        <v>1463</v>
      </c>
      <c r="T512" t="s">
        <v>60</v>
      </c>
      <c r="U512" t="s">
        <v>50</v>
      </c>
      <c r="V512" t="s">
        <v>153</v>
      </c>
      <c r="W512" t="s">
        <v>3250</v>
      </c>
      <c r="X512" t="s">
        <v>3247</v>
      </c>
      <c r="Y512" t="s">
        <v>60</v>
      </c>
      <c r="Z512" t="s">
        <v>46</v>
      </c>
      <c r="AA512" t="s">
        <v>40</v>
      </c>
      <c r="AB512" t="s">
        <v>3260</v>
      </c>
      <c r="AC512">
        <v>3</v>
      </c>
      <c r="AD512" t="s">
        <v>40</v>
      </c>
      <c r="AE512" t="s">
        <v>38</v>
      </c>
      <c r="AF512" t="s">
        <v>40</v>
      </c>
      <c r="AG512" s="1">
        <v>43154</v>
      </c>
    </row>
    <row r="513" spans="1:33" x14ac:dyDescent="0.3">
      <c r="A513">
        <v>29</v>
      </c>
      <c r="B513" t="s">
        <v>50</v>
      </c>
      <c r="C513" t="s">
        <v>61</v>
      </c>
      <c r="D513" t="s">
        <v>1464</v>
      </c>
      <c r="E513" t="s">
        <v>35</v>
      </c>
      <c r="F513">
        <v>10</v>
      </c>
      <c r="G513" t="s">
        <v>3246</v>
      </c>
      <c r="H513" t="s">
        <v>53</v>
      </c>
      <c r="I513" t="s">
        <v>747</v>
      </c>
      <c r="J513" t="s">
        <v>3259</v>
      </c>
      <c r="K513" t="s">
        <v>55</v>
      </c>
      <c r="L513" t="s">
        <v>123</v>
      </c>
      <c r="M513" t="s">
        <v>3247</v>
      </c>
      <c r="N513" t="s">
        <v>3254</v>
      </c>
      <c r="O513" t="s">
        <v>107</v>
      </c>
      <c r="P513" t="s">
        <v>3253</v>
      </c>
      <c r="Q513" t="s">
        <v>57</v>
      </c>
      <c r="R513">
        <v>24040</v>
      </c>
      <c r="S513" t="s">
        <v>1465</v>
      </c>
      <c r="T513" t="s">
        <v>90</v>
      </c>
      <c r="U513" t="s">
        <v>50</v>
      </c>
      <c r="V513" t="s">
        <v>59</v>
      </c>
      <c r="W513" t="s">
        <v>3255</v>
      </c>
      <c r="X513" t="s">
        <v>3248</v>
      </c>
      <c r="Y513" t="s">
        <v>60</v>
      </c>
      <c r="Z513" t="s">
        <v>36</v>
      </c>
      <c r="AA513" t="s">
        <v>71</v>
      </c>
      <c r="AB513" t="s">
        <v>3260</v>
      </c>
      <c r="AC513">
        <v>0</v>
      </c>
      <c r="AD513" t="s">
        <v>60</v>
      </c>
      <c r="AE513" t="s">
        <v>60</v>
      </c>
      <c r="AF513" t="s">
        <v>60</v>
      </c>
      <c r="AG513" s="1">
        <v>43140</v>
      </c>
    </row>
    <row r="514" spans="1:33" x14ac:dyDescent="0.3">
      <c r="A514">
        <v>47</v>
      </c>
      <c r="B514" t="s">
        <v>32</v>
      </c>
      <c r="C514" t="s">
        <v>61</v>
      </c>
      <c r="D514" t="s">
        <v>804</v>
      </c>
      <c r="E514" t="s">
        <v>35</v>
      </c>
      <c r="F514">
        <v>1</v>
      </c>
      <c r="G514" t="s">
        <v>3246</v>
      </c>
      <c r="H514" t="s">
        <v>121</v>
      </c>
      <c r="I514" t="s">
        <v>1466</v>
      </c>
      <c r="J514" t="s">
        <v>3253</v>
      </c>
      <c r="K514" t="s">
        <v>41</v>
      </c>
      <c r="L514" t="s">
        <v>1084</v>
      </c>
      <c r="M514" t="s">
        <v>3248</v>
      </c>
      <c r="N514" t="s">
        <v>3254</v>
      </c>
      <c r="O514" t="s">
        <v>107</v>
      </c>
      <c r="P514" t="s">
        <v>3259</v>
      </c>
      <c r="Q514" t="s">
        <v>44</v>
      </c>
      <c r="R514">
        <v>34200</v>
      </c>
      <c r="S514" t="s">
        <v>1467</v>
      </c>
      <c r="T514" t="s">
        <v>109</v>
      </c>
      <c r="U514" t="s">
        <v>32</v>
      </c>
      <c r="V514" t="s">
        <v>47</v>
      </c>
      <c r="W514" t="s">
        <v>3250</v>
      </c>
      <c r="X514" t="s">
        <v>3248</v>
      </c>
      <c r="Y514" t="s">
        <v>38</v>
      </c>
      <c r="Z514" t="s">
        <v>49</v>
      </c>
      <c r="AA514" t="s">
        <v>40</v>
      </c>
      <c r="AB514" t="s">
        <v>3261</v>
      </c>
      <c r="AC514">
        <v>6</v>
      </c>
      <c r="AD514" t="s">
        <v>71</v>
      </c>
      <c r="AE514" t="s">
        <v>38</v>
      </c>
      <c r="AF514" t="s">
        <v>40</v>
      </c>
      <c r="AG514" s="1">
        <v>44942</v>
      </c>
    </row>
    <row r="515" spans="1:33" x14ac:dyDescent="0.3">
      <c r="A515">
        <v>40</v>
      </c>
      <c r="B515" t="s">
        <v>32</v>
      </c>
      <c r="C515" t="s">
        <v>61</v>
      </c>
      <c r="D515" t="s">
        <v>1468</v>
      </c>
      <c r="E515" t="s">
        <v>78</v>
      </c>
      <c r="F515">
        <v>2</v>
      </c>
      <c r="G515" t="s">
        <v>3252</v>
      </c>
      <c r="H515" t="s">
        <v>84</v>
      </c>
      <c r="I515" t="s">
        <v>1469</v>
      </c>
      <c r="J515" t="s">
        <v>3259</v>
      </c>
      <c r="K515" t="s">
        <v>55</v>
      </c>
      <c r="L515" t="s">
        <v>382</v>
      </c>
      <c r="M515" t="s">
        <v>3248</v>
      </c>
      <c r="N515" t="s">
        <v>3249</v>
      </c>
      <c r="O515" t="s">
        <v>157</v>
      </c>
      <c r="P515" t="s">
        <v>3247</v>
      </c>
      <c r="Q515" t="s">
        <v>69</v>
      </c>
      <c r="R515">
        <v>57150</v>
      </c>
      <c r="S515" t="s">
        <v>1470</v>
      </c>
      <c r="T515" t="s">
        <v>109</v>
      </c>
      <c r="U515" t="s">
        <v>32</v>
      </c>
      <c r="V515" t="s">
        <v>47</v>
      </c>
      <c r="W515" t="s">
        <v>3250</v>
      </c>
      <c r="X515" t="s">
        <v>3248</v>
      </c>
      <c r="Y515" t="s">
        <v>40</v>
      </c>
      <c r="Z515" t="s">
        <v>115</v>
      </c>
      <c r="AA515" t="s">
        <v>71</v>
      </c>
      <c r="AB515" t="s">
        <v>3260</v>
      </c>
      <c r="AC515">
        <v>5</v>
      </c>
      <c r="AD515" t="s">
        <v>46</v>
      </c>
      <c r="AE515" t="s">
        <v>38</v>
      </c>
      <c r="AF515" t="s">
        <v>36</v>
      </c>
      <c r="AG515" s="1">
        <v>42909</v>
      </c>
    </row>
    <row r="516" spans="1:33" x14ac:dyDescent="0.3">
      <c r="A516">
        <v>34</v>
      </c>
      <c r="B516" t="s">
        <v>32</v>
      </c>
      <c r="C516" t="s">
        <v>51</v>
      </c>
      <c r="D516" t="s">
        <v>1448</v>
      </c>
      <c r="E516" t="s">
        <v>35</v>
      </c>
      <c r="F516">
        <v>10</v>
      </c>
      <c r="G516" t="s">
        <v>3258</v>
      </c>
      <c r="H516" t="s">
        <v>37</v>
      </c>
      <c r="I516" t="s">
        <v>1471</v>
      </c>
      <c r="J516" t="s">
        <v>3259</v>
      </c>
      <c r="K516" t="s">
        <v>41</v>
      </c>
      <c r="L516" t="s">
        <v>233</v>
      </c>
      <c r="M516" t="s">
        <v>3248</v>
      </c>
      <c r="N516" t="s">
        <v>3254</v>
      </c>
      <c r="O516" t="s">
        <v>107</v>
      </c>
      <c r="P516" t="s">
        <v>3248</v>
      </c>
      <c r="Q516" t="s">
        <v>69</v>
      </c>
      <c r="R516">
        <v>38150</v>
      </c>
      <c r="S516" t="s">
        <v>1472</v>
      </c>
      <c r="T516" t="s">
        <v>38</v>
      </c>
      <c r="U516" t="s">
        <v>50</v>
      </c>
      <c r="V516" t="s">
        <v>49</v>
      </c>
      <c r="W516" t="s">
        <v>3250</v>
      </c>
      <c r="X516" t="s">
        <v>3259</v>
      </c>
      <c r="Y516" t="s">
        <v>38</v>
      </c>
      <c r="Z516" t="s">
        <v>71</v>
      </c>
      <c r="AA516" t="s">
        <v>46</v>
      </c>
      <c r="AB516" t="s">
        <v>3251</v>
      </c>
      <c r="AC516">
        <v>5</v>
      </c>
      <c r="AD516" t="s">
        <v>36</v>
      </c>
      <c r="AE516" t="s">
        <v>40</v>
      </c>
      <c r="AF516" t="s">
        <v>60</v>
      </c>
      <c r="AG516" s="1">
        <v>42970</v>
      </c>
    </row>
    <row r="517" spans="1:33" x14ac:dyDescent="0.3">
      <c r="A517">
        <v>53</v>
      </c>
      <c r="B517" t="s">
        <v>32</v>
      </c>
      <c r="C517" t="s">
        <v>61</v>
      </c>
      <c r="D517" t="s">
        <v>1473</v>
      </c>
      <c r="E517" t="s">
        <v>78</v>
      </c>
      <c r="F517">
        <v>1</v>
      </c>
      <c r="G517" t="s">
        <v>3257</v>
      </c>
      <c r="H517" t="s">
        <v>37</v>
      </c>
      <c r="I517" t="s">
        <v>1474</v>
      </c>
      <c r="J517" t="s">
        <v>3259</v>
      </c>
      <c r="K517" t="s">
        <v>55</v>
      </c>
      <c r="L517" t="s">
        <v>103</v>
      </c>
      <c r="M517" t="s">
        <v>3248</v>
      </c>
      <c r="N517" t="s">
        <v>3249</v>
      </c>
      <c r="O517" t="s">
        <v>157</v>
      </c>
      <c r="P517" t="s">
        <v>3253</v>
      </c>
      <c r="Q517" t="s">
        <v>57</v>
      </c>
      <c r="R517">
        <v>83810</v>
      </c>
      <c r="S517" t="s">
        <v>1475</v>
      </c>
      <c r="T517" t="s">
        <v>109</v>
      </c>
      <c r="U517" t="s">
        <v>32</v>
      </c>
      <c r="V517" t="s">
        <v>59</v>
      </c>
      <c r="W517" t="s">
        <v>3255</v>
      </c>
      <c r="X517" t="s">
        <v>3259</v>
      </c>
      <c r="Y517" t="s">
        <v>60</v>
      </c>
      <c r="Z517" t="s">
        <v>190</v>
      </c>
      <c r="AA517" t="s">
        <v>40</v>
      </c>
      <c r="AB517" t="s">
        <v>3251</v>
      </c>
      <c r="AC517">
        <v>14</v>
      </c>
      <c r="AD517" t="s">
        <v>109</v>
      </c>
      <c r="AE517" t="s">
        <v>115</v>
      </c>
      <c r="AF517" t="s">
        <v>130</v>
      </c>
      <c r="AG517" s="1">
        <v>42827</v>
      </c>
    </row>
    <row r="518" spans="1:33" x14ac:dyDescent="0.3">
      <c r="A518">
        <v>47</v>
      </c>
      <c r="B518" t="s">
        <v>32</v>
      </c>
      <c r="C518" t="s">
        <v>61</v>
      </c>
      <c r="D518" t="s">
        <v>537</v>
      </c>
      <c r="E518" t="s">
        <v>299</v>
      </c>
      <c r="F518">
        <v>26</v>
      </c>
      <c r="G518" t="s">
        <v>3258</v>
      </c>
      <c r="H518" t="s">
        <v>53</v>
      </c>
      <c r="I518" t="s">
        <v>1476</v>
      </c>
      <c r="J518" t="s">
        <v>3259</v>
      </c>
      <c r="K518" t="s">
        <v>55</v>
      </c>
      <c r="L518" t="s">
        <v>127</v>
      </c>
      <c r="M518" t="s">
        <v>3248</v>
      </c>
      <c r="N518" t="s">
        <v>3265</v>
      </c>
      <c r="O518" t="s">
        <v>87</v>
      </c>
      <c r="P518" t="s">
        <v>3248</v>
      </c>
      <c r="Q518" t="s">
        <v>44</v>
      </c>
      <c r="R518">
        <v>196580</v>
      </c>
      <c r="S518" t="s">
        <v>1477</v>
      </c>
      <c r="T518" t="s">
        <v>36</v>
      </c>
      <c r="U518" t="s">
        <v>32</v>
      </c>
      <c r="V518" t="s">
        <v>147</v>
      </c>
      <c r="W518" t="s">
        <v>3250</v>
      </c>
      <c r="X518" t="s">
        <v>3248</v>
      </c>
      <c r="Y518" t="s">
        <v>38</v>
      </c>
      <c r="Z518" t="s">
        <v>96</v>
      </c>
      <c r="AA518" t="s">
        <v>40</v>
      </c>
      <c r="AB518" t="s">
        <v>3260</v>
      </c>
      <c r="AC518">
        <v>5</v>
      </c>
      <c r="AD518" t="s">
        <v>40</v>
      </c>
      <c r="AE518" t="s">
        <v>38</v>
      </c>
      <c r="AF518" t="s">
        <v>60</v>
      </c>
      <c r="AG518" s="1">
        <v>43349</v>
      </c>
    </row>
    <row r="519" spans="1:33" x14ac:dyDescent="0.3">
      <c r="A519">
        <v>44</v>
      </c>
      <c r="B519" t="s">
        <v>32</v>
      </c>
      <c r="C519" t="s">
        <v>61</v>
      </c>
      <c r="D519" t="s">
        <v>1478</v>
      </c>
      <c r="E519" t="s">
        <v>299</v>
      </c>
      <c r="F519">
        <v>1</v>
      </c>
      <c r="G519" t="s">
        <v>3246</v>
      </c>
      <c r="H519" t="s">
        <v>53</v>
      </c>
      <c r="I519" t="s">
        <v>1479</v>
      </c>
      <c r="J519" t="s">
        <v>3248</v>
      </c>
      <c r="K519" t="s">
        <v>55</v>
      </c>
      <c r="L519" t="s">
        <v>188</v>
      </c>
      <c r="M519" t="s">
        <v>3248</v>
      </c>
      <c r="N519" t="s">
        <v>3254</v>
      </c>
      <c r="O519" t="s">
        <v>299</v>
      </c>
      <c r="P519" t="s">
        <v>3259</v>
      </c>
      <c r="Q519" t="s">
        <v>69</v>
      </c>
      <c r="R519">
        <v>31950</v>
      </c>
      <c r="S519" t="s">
        <v>1480</v>
      </c>
      <c r="T519" t="s">
        <v>46</v>
      </c>
      <c r="U519" t="s">
        <v>50</v>
      </c>
      <c r="V519" t="s">
        <v>190</v>
      </c>
      <c r="W519" t="s">
        <v>3250</v>
      </c>
      <c r="X519" t="s">
        <v>3253</v>
      </c>
      <c r="Y519" t="s">
        <v>36</v>
      </c>
      <c r="Z519" t="s">
        <v>115</v>
      </c>
      <c r="AA519" t="s">
        <v>40</v>
      </c>
      <c r="AB519" t="s">
        <v>3260</v>
      </c>
      <c r="AC519">
        <v>2</v>
      </c>
      <c r="AD519" t="s">
        <v>40</v>
      </c>
      <c r="AE519" t="s">
        <v>40</v>
      </c>
      <c r="AF519" t="s">
        <v>40</v>
      </c>
      <c r="AG519" s="1">
        <v>43306</v>
      </c>
    </row>
    <row r="520" spans="1:33" x14ac:dyDescent="0.3">
      <c r="A520">
        <v>22</v>
      </c>
      <c r="B520" t="s">
        <v>32</v>
      </c>
      <c r="C520" t="s">
        <v>61</v>
      </c>
      <c r="D520" t="s">
        <v>369</v>
      </c>
      <c r="E520" t="s">
        <v>35</v>
      </c>
      <c r="F520">
        <v>15</v>
      </c>
      <c r="G520" t="s">
        <v>3246</v>
      </c>
      <c r="H520" t="s">
        <v>37</v>
      </c>
      <c r="I520" t="s">
        <v>835</v>
      </c>
      <c r="J520" t="s">
        <v>3247</v>
      </c>
      <c r="K520" t="s">
        <v>55</v>
      </c>
      <c r="L520" t="s">
        <v>250</v>
      </c>
      <c r="M520" t="s">
        <v>3248</v>
      </c>
      <c r="N520" t="s">
        <v>3254</v>
      </c>
      <c r="O520" t="s">
        <v>43</v>
      </c>
      <c r="P520" t="s">
        <v>3259</v>
      </c>
      <c r="Q520" t="s">
        <v>57</v>
      </c>
      <c r="R520">
        <v>28710</v>
      </c>
      <c r="S520" t="s">
        <v>1481</v>
      </c>
      <c r="T520" t="s">
        <v>38</v>
      </c>
      <c r="U520" t="s">
        <v>32</v>
      </c>
      <c r="V520" t="s">
        <v>102</v>
      </c>
      <c r="W520" t="s">
        <v>3250</v>
      </c>
      <c r="X520" t="s">
        <v>3248</v>
      </c>
      <c r="Y520" t="s">
        <v>60</v>
      </c>
      <c r="Z520" t="s">
        <v>38</v>
      </c>
      <c r="AA520" t="s">
        <v>71</v>
      </c>
      <c r="AB520" t="s">
        <v>3260</v>
      </c>
      <c r="AC520">
        <v>0</v>
      </c>
      <c r="AD520" t="s">
        <v>60</v>
      </c>
      <c r="AE520" t="s">
        <v>60</v>
      </c>
      <c r="AF520" t="s">
        <v>60</v>
      </c>
      <c r="AG520" s="1">
        <v>43523</v>
      </c>
    </row>
    <row r="521" spans="1:33" x14ac:dyDescent="0.3">
      <c r="A521">
        <v>29</v>
      </c>
      <c r="B521" t="s">
        <v>50</v>
      </c>
      <c r="C521" t="s">
        <v>61</v>
      </c>
      <c r="D521" t="s">
        <v>1012</v>
      </c>
      <c r="E521" t="s">
        <v>35</v>
      </c>
      <c r="F521">
        <v>1</v>
      </c>
      <c r="G521" t="s">
        <v>3258</v>
      </c>
      <c r="H521" t="s">
        <v>37</v>
      </c>
      <c r="I521" t="s">
        <v>1482</v>
      </c>
      <c r="J521" t="s">
        <v>3253</v>
      </c>
      <c r="K521" t="s">
        <v>41</v>
      </c>
      <c r="L521" t="s">
        <v>413</v>
      </c>
      <c r="M521" t="s">
        <v>3248</v>
      </c>
      <c r="N521" t="s">
        <v>3254</v>
      </c>
      <c r="O521" t="s">
        <v>107</v>
      </c>
      <c r="P521" t="s">
        <v>3259</v>
      </c>
      <c r="Q521" t="s">
        <v>44</v>
      </c>
      <c r="R521">
        <v>47870</v>
      </c>
      <c r="S521" t="s">
        <v>1483</v>
      </c>
      <c r="T521" t="s">
        <v>104</v>
      </c>
      <c r="U521" t="s">
        <v>50</v>
      </c>
      <c r="V521" t="s">
        <v>76</v>
      </c>
      <c r="W521" t="s">
        <v>3250</v>
      </c>
      <c r="X521" t="s">
        <v>3247</v>
      </c>
      <c r="Y521" t="s">
        <v>36</v>
      </c>
      <c r="Z521" t="s">
        <v>46</v>
      </c>
      <c r="AA521" t="s">
        <v>36</v>
      </c>
      <c r="AB521" t="s">
        <v>3251</v>
      </c>
      <c r="AC521">
        <v>2</v>
      </c>
      <c r="AD521" t="s">
        <v>40</v>
      </c>
      <c r="AE521" t="s">
        <v>40</v>
      </c>
      <c r="AF521" t="s">
        <v>40</v>
      </c>
      <c r="AG521" s="1">
        <v>42081</v>
      </c>
    </row>
    <row r="522" spans="1:33" x14ac:dyDescent="0.3">
      <c r="A522">
        <v>31</v>
      </c>
      <c r="B522" t="s">
        <v>32</v>
      </c>
      <c r="C522" t="s">
        <v>33</v>
      </c>
      <c r="D522" t="s">
        <v>1484</v>
      </c>
      <c r="E522" t="s">
        <v>35</v>
      </c>
      <c r="F522">
        <v>5</v>
      </c>
      <c r="G522" t="s">
        <v>3246</v>
      </c>
      <c r="H522" t="s">
        <v>37</v>
      </c>
      <c r="I522" t="s">
        <v>1485</v>
      </c>
      <c r="J522" t="s">
        <v>3247</v>
      </c>
      <c r="K522" t="s">
        <v>41</v>
      </c>
      <c r="L522" t="s">
        <v>1084</v>
      </c>
      <c r="M522" t="s">
        <v>3248</v>
      </c>
      <c r="N522" t="s">
        <v>3249</v>
      </c>
      <c r="O522" t="s">
        <v>128</v>
      </c>
      <c r="P522" t="s">
        <v>3253</v>
      </c>
      <c r="Q522" t="s">
        <v>57</v>
      </c>
      <c r="R522">
        <v>99360</v>
      </c>
      <c r="S522" t="s">
        <v>1486</v>
      </c>
      <c r="T522" t="s">
        <v>60</v>
      </c>
      <c r="U522" t="s">
        <v>32</v>
      </c>
      <c r="V522" t="s">
        <v>114</v>
      </c>
      <c r="W522" t="s">
        <v>3250</v>
      </c>
      <c r="X522" t="s">
        <v>3247</v>
      </c>
      <c r="Y522" t="s">
        <v>60</v>
      </c>
      <c r="Z522" t="s">
        <v>130</v>
      </c>
      <c r="AA522" t="s">
        <v>40</v>
      </c>
      <c r="AB522" t="s">
        <v>3260</v>
      </c>
      <c r="AC522">
        <v>9</v>
      </c>
      <c r="AD522" t="s">
        <v>46</v>
      </c>
      <c r="AE522" t="s">
        <v>38</v>
      </c>
      <c r="AF522" t="s">
        <v>109</v>
      </c>
      <c r="AG522" s="1">
        <v>43733</v>
      </c>
    </row>
    <row r="523" spans="1:33" x14ac:dyDescent="0.3">
      <c r="A523">
        <v>28</v>
      </c>
      <c r="B523" t="s">
        <v>50</v>
      </c>
      <c r="C523" t="s">
        <v>51</v>
      </c>
      <c r="D523" t="s">
        <v>1487</v>
      </c>
      <c r="E523" t="s">
        <v>35</v>
      </c>
      <c r="F523">
        <v>2</v>
      </c>
      <c r="G523" t="s">
        <v>3252</v>
      </c>
      <c r="H523" t="s">
        <v>37</v>
      </c>
      <c r="I523" t="s">
        <v>1488</v>
      </c>
      <c r="J523" t="s">
        <v>3248</v>
      </c>
      <c r="K523" t="s">
        <v>41</v>
      </c>
      <c r="L523" t="s">
        <v>377</v>
      </c>
      <c r="M523" t="s">
        <v>3247</v>
      </c>
      <c r="N523" t="s">
        <v>3254</v>
      </c>
      <c r="O523" t="s">
        <v>43</v>
      </c>
      <c r="P523" t="s">
        <v>3253</v>
      </c>
      <c r="Q523" t="s">
        <v>57</v>
      </c>
      <c r="R523">
        <v>25610</v>
      </c>
      <c r="S523" t="s">
        <v>1158</v>
      </c>
      <c r="T523" t="s">
        <v>109</v>
      </c>
      <c r="U523" t="s">
        <v>32</v>
      </c>
      <c r="V523" t="s">
        <v>147</v>
      </c>
      <c r="W523" t="s">
        <v>3250</v>
      </c>
      <c r="X523" t="s">
        <v>3248</v>
      </c>
      <c r="Y523" t="s">
        <v>60</v>
      </c>
      <c r="Z523" t="s">
        <v>115</v>
      </c>
      <c r="AA523" t="s">
        <v>40</v>
      </c>
      <c r="AB523" t="s">
        <v>3261</v>
      </c>
      <c r="AC523">
        <v>0</v>
      </c>
      <c r="AD523" t="s">
        <v>60</v>
      </c>
      <c r="AE523" t="s">
        <v>60</v>
      </c>
      <c r="AF523" t="s">
        <v>60</v>
      </c>
      <c r="AG523" s="1">
        <v>42706</v>
      </c>
    </row>
    <row r="524" spans="1:33" x14ac:dyDescent="0.3">
      <c r="A524">
        <v>40</v>
      </c>
      <c r="B524" t="s">
        <v>32</v>
      </c>
      <c r="C524" t="s">
        <v>61</v>
      </c>
      <c r="D524" t="s">
        <v>1428</v>
      </c>
      <c r="E524" t="s">
        <v>78</v>
      </c>
      <c r="F524">
        <v>4</v>
      </c>
      <c r="G524" t="s">
        <v>3258</v>
      </c>
      <c r="H524" t="s">
        <v>84</v>
      </c>
      <c r="I524" t="s">
        <v>1489</v>
      </c>
      <c r="J524" t="s">
        <v>3248</v>
      </c>
      <c r="K524" t="s">
        <v>41</v>
      </c>
      <c r="L524" t="s">
        <v>42</v>
      </c>
      <c r="M524" t="s">
        <v>3247</v>
      </c>
      <c r="N524" t="s">
        <v>3263</v>
      </c>
      <c r="O524" t="s">
        <v>157</v>
      </c>
      <c r="P524" t="s">
        <v>3259</v>
      </c>
      <c r="Q524" t="s">
        <v>44</v>
      </c>
      <c r="R524">
        <v>108550</v>
      </c>
      <c r="S524" t="s">
        <v>1490</v>
      </c>
      <c r="T524" t="s">
        <v>109</v>
      </c>
      <c r="U524" t="s">
        <v>32</v>
      </c>
      <c r="V524" t="s">
        <v>147</v>
      </c>
      <c r="W524" t="s">
        <v>3250</v>
      </c>
      <c r="X524" t="s">
        <v>3253</v>
      </c>
      <c r="Y524" t="s">
        <v>38</v>
      </c>
      <c r="Z524" t="s">
        <v>102</v>
      </c>
      <c r="AA524" t="s">
        <v>40</v>
      </c>
      <c r="AB524" t="s">
        <v>3261</v>
      </c>
      <c r="AC524">
        <v>12</v>
      </c>
      <c r="AD524" t="s">
        <v>147</v>
      </c>
      <c r="AE524" t="s">
        <v>40</v>
      </c>
      <c r="AF524" t="s">
        <v>147</v>
      </c>
      <c r="AG524" s="1">
        <v>43956</v>
      </c>
    </row>
    <row r="525" spans="1:33" x14ac:dyDescent="0.3">
      <c r="A525">
        <v>45</v>
      </c>
      <c r="B525" t="s">
        <v>32</v>
      </c>
      <c r="C525" t="s">
        <v>61</v>
      </c>
      <c r="D525" t="s">
        <v>1215</v>
      </c>
      <c r="E525" t="s">
        <v>35</v>
      </c>
      <c r="F525">
        <v>20</v>
      </c>
      <c r="G525" t="s">
        <v>3246</v>
      </c>
      <c r="H525" t="s">
        <v>37</v>
      </c>
      <c r="I525" t="s">
        <v>1491</v>
      </c>
      <c r="J525" t="s">
        <v>3247</v>
      </c>
      <c r="K525" t="s">
        <v>41</v>
      </c>
      <c r="L525" t="s">
        <v>118</v>
      </c>
      <c r="M525" t="s">
        <v>3253</v>
      </c>
      <c r="N525" t="s">
        <v>3263</v>
      </c>
      <c r="O525" t="s">
        <v>100</v>
      </c>
      <c r="P525" t="s">
        <v>3253</v>
      </c>
      <c r="Q525" t="s">
        <v>69</v>
      </c>
      <c r="R525">
        <v>108510</v>
      </c>
      <c r="S525" t="s">
        <v>1492</v>
      </c>
      <c r="T525" t="s">
        <v>40</v>
      </c>
      <c r="U525" t="s">
        <v>50</v>
      </c>
      <c r="V525" t="s">
        <v>190</v>
      </c>
      <c r="W525" t="s">
        <v>3250</v>
      </c>
      <c r="X525" t="s">
        <v>3247</v>
      </c>
      <c r="Y525" t="s">
        <v>38</v>
      </c>
      <c r="Z525" t="s">
        <v>142</v>
      </c>
      <c r="AA525" t="s">
        <v>40</v>
      </c>
      <c r="AB525" t="s">
        <v>3260</v>
      </c>
      <c r="AC525">
        <v>7</v>
      </c>
      <c r="AD525" t="s">
        <v>109</v>
      </c>
      <c r="AE525" t="s">
        <v>60</v>
      </c>
      <c r="AF525" t="s">
        <v>109</v>
      </c>
      <c r="AG525" s="1">
        <v>42659</v>
      </c>
    </row>
    <row r="526" spans="1:33" x14ac:dyDescent="0.3">
      <c r="A526">
        <v>27</v>
      </c>
      <c r="B526" t="s">
        <v>32</v>
      </c>
      <c r="C526" t="s">
        <v>61</v>
      </c>
      <c r="D526" t="s">
        <v>1493</v>
      </c>
      <c r="E526" t="s">
        <v>35</v>
      </c>
      <c r="F526">
        <v>8</v>
      </c>
      <c r="G526" t="s">
        <v>3246</v>
      </c>
      <c r="H526" t="s">
        <v>37</v>
      </c>
      <c r="I526" t="s">
        <v>1494</v>
      </c>
      <c r="J526" t="s">
        <v>3247</v>
      </c>
      <c r="K526" t="s">
        <v>55</v>
      </c>
      <c r="L526" t="s">
        <v>645</v>
      </c>
      <c r="M526" t="s">
        <v>3259</v>
      </c>
      <c r="N526" t="s">
        <v>3254</v>
      </c>
      <c r="O526" t="s">
        <v>107</v>
      </c>
      <c r="P526" t="s">
        <v>3248</v>
      </c>
      <c r="Q526" t="s">
        <v>44</v>
      </c>
      <c r="R526">
        <v>35170</v>
      </c>
      <c r="S526" t="s">
        <v>1495</v>
      </c>
      <c r="T526" t="s">
        <v>109</v>
      </c>
      <c r="U526" t="s">
        <v>32</v>
      </c>
      <c r="V526" t="s">
        <v>49</v>
      </c>
      <c r="W526" t="s">
        <v>3250</v>
      </c>
      <c r="X526" t="s">
        <v>3253</v>
      </c>
      <c r="Y526" t="s">
        <v>60</v>
      </c>
      <c r="Z526" t="s">
        <v>71</v>
      </c>
      <c r="AA526" t="s">
        <v>60</v>
      </c>
      <c r="AB526" t="s">
        <v>3260</v>
      </c>
      <c r="AC526">
        <v>3</v>
      </c>
      <c r="AD526" t="s">
        <v>40</v>
      </c>
      <c r="AE526" t="s">
        <v>60</v>
      </c>
      <c r="AF526" t="s">
        <v>40</v>
      </c>
      <c r="AG526" s="1">
        <v>42845</v>
      </c>
    </row>
    <row r="527" spans="1:33" x14ac:dyDescent="0.3">
      <c r="A527">
        <v>36</v>
      </c>
      <c r="B527" t="s">
        <v>32</v>
      </c>
      <c r="C527" t="s">
        <v>61</v>
      </c>
      <c r="D527" t="s">
        <v>1496</v>
      </c>
      <c r="E527" t="s">
        <v>35</v>
      </c>
      <c r="F527">
        <v>2</v>
      </c>
      <c r="G527" t="s">
        <v>3258</v>
      </c>
      <c r="H527" t="s">
        <v>37</v>
      </c>
      <c r="I527" t="s">
        <v>1497</v>
      </c>
      <c r="J527" t="s">
        <v>3248</v>
      </c>
      <c r="K527" t="s">
        <v>41</v>
      </c>
      <c r="L527" t="s">
        <v>144</v>
      </c>
      <c r="M527" t="s">
        <v>3248</v>
      </c>
      <c r="N527" t="s">
        <v>3254</v>
      </c>
      <c r="O527" t="s">
        <v>43</v>
      </c>
      <c r="P527" t="s">
        <v>3248</v>
      </c>
      <c r="Q527" t="s">
        <v>57</v>
      </c>
      <c r="R527">
        <v>2519</v>
      </c>
      <c r="S527" t="s">
        <v>1498</v>
      </c>
      <c r="T527" t="s">
        <v>46</v>
      </c>
      <c r="U527" t="s">
        <v>32</v>
      </c>
      <c r="V527" t="s">
        <v>106</v>
      </c>
      <c r="W527" t="s">
        <v>3255</v>
      </c>
      <c r="X527" t="s">
        <v>3248</v>
      </c>
      <c r="Y527" t="s">
        <v>60</v>
      </c>
      <c r="Z527" t="s">
        <v>153</v>
      </c>
      <c r="AA527" t="s">
        <v>90</v>
      </c>
      <c r="AB527" t="s">
        <v>3260</v>
      </c>
      <c r="AC527">
        <v>11</v>
      </c>
      <c r="AD527" t="s">
        <v>115</v>
      </c>
      <c r="AE527" t="s">
        <v>36</v>
      </c>
      <c r="AF527" t="s">
        <v>104</v>
      </c>
      <c r="AG527" s="1">
        <v>42234</v>
      </c>
    </row>
    <row r="528" spans="1:33" x14ac:dyDescent="0.3">
      <c r="A528">
        <v>30</v>
      </c>
      <c r="B528" t="s">
        <v>50</v>
      </c>
      <c r="C528" t="s">
        <v>61</v>
      </c>
      <c r="D528" t="s">
        <v>1499</v>
      </c>
      <c r="E528" t="s">
        <v>35</v>
      </c>
      <c r="F528">
        <v>3</v>
      </c>
      <c r="G528" t="s">
        <v>3246</v>
      </c>
      <c r="H528" t="s">
        <v>121</v>
      </c>
      <c r="I528" t="s">
        <v>1500</v>
      </c>
      <c r="J528" t="s">
        <v>3259</v>
      </c>
      <c r="K528" t="s">
        <v>55</v>
      </c>
      <c r="L528" t="s">
        <v>214</v>
      </c>
      <c r="M528" t="s">
        <v>3248</v>
      </c>
      <c r="N528" t="s">
        <v>3254</v>
      </c>
      <c r="O528" t="s">
        <v>107</v>
      </c>
      <c r="P528" t="s">
        <v>3253</v>
      </c>
      <c r="Q528" t="s">
        <v>57</v>
      </c>
      <c r="R528">
        <v>26570</v>
      </c>
      <c r="S528" t="s">
        <v>1501</v>
      </c>
      <c r="T528" t="s">
        <v>71</v>
      </c>
      <c r="U528" t="s">
        <v>50</v>
      </c>
      <c r="V528" t="s">
        <v>147</v>
      </c>
      <c r="W528" t="s">
        <v>3250</v>
      </c>
      <c r="X528" t="s">
        <v>3248</v>
      </c>
      <c r="Y528" t="s">
        <v>60</v>
      </c>
      <c r="Z528" t="s">
        <v>115</v>
      </c>
      <c r="AA528" t="s">
        <v>71</v>
      </c>
      <c r="AB528" t="s">
        <v>3260</v>
      </c>
      <c r="AC528">
        <v>5</v>
      </c>
      <c r="AD528" t="s">
        <v>40</v>
      </c>
      <c r="AE528" t="s">
        <v>60</v>
      </c>
      <c r="AF528" t="s">
        <v>46</v>
      </c>
      <c r="AG528" s="1">
        <v>43046</v>
      </c>
    </row>
    <row r="529" spans="1:33" x14ac:dyDescent="0.3">
      <c r="A529">
        <v>43</v>
      </c>
      <c r="B529" t="s">
        <v>32</v>
      </c>
      <c r="C529" t="s">
        <v>61</v>
      </c>
      <c r="D529" t="s">
        <v>1502</v>
      </c>
      <c r="E529" t="s">
        <v>35</v>
      </c>
      <c r="F529">
        <v>3</v>
      </c>
      <c r="G529" t="s">
        <v>3246</v>
      </c>
      <c r="H529" t="s">
        <v>53</v>
      </c>
      <c r="I529" t="s">
        <v>1503</v>
      </c>
      <c r="J529" t="s">
        <v>3248</v>
      </c>
      <c r="K529" t="s">
        <v>41</v>
      </c>
      <c r="L529" t="s">
        <v>172</v>
      </c>
      <c r="M529" t="s">
        <v>3253</v>
      </c>
      <c r="N529" t="s">
        <v>3265</v>
      </c>
      <c r="O529" t="s">
        <v>151</v>
      </c>
      <c r="P529" t="s">
        <v>3259</v>
      </c>
      <c r="Q529" t="s">
        <v>44</v>
      </c>
      <c r="R529">
        <v>197400</v>
      </c>
      <c r="S529" t="s">
        <v>1504</v>
      </c>
      <c r="T529" t="s">
        <v>36</v>
      </c>
      <c r="U529" t="s">
        <v>32</v>
      </c>
      <c r="V529" t="s">
        <v>76</v>
      </c>
      <c r="W529" t="s">
        <v>3250</v>
      </c>
      <c r="X529" t="s">
        <v>3247</v>
      </c>
      <c r="Y529" t="s">
        <v>38</v>
      </c>
      <c r="Z529" t="s">
        <v>134</v>
      </c>
      <c r="AA529" t="s">
        <v>40</v>
      </c>
      <c r="AB529" t="s">
        <v>3260</v>
      </c>
      <c r="AC529">
        <v>8</v>
      </c>
      <c r="AD529" t="s">
        <v>109</v>
      </c>
      <c r="AE529" t="s">
        <v>60</v>
      </c>
      <c r="AF529" t="s">
        <v>109</v>
      </c>
      <c r="AG529" s="1">
        <v>44757</v>
      </c>
    </row>
    <row r="530" spans="1:33" x14ac:dyDescent="0.3">
      <c r="A530">
        <v>38</v>
      </c>
      <c r="B530" t="s">
        <v>32</v>
      </c>
      <c r="C530" t="s">
        <v>61</v>
      </c>
      <c r="D530" t="s">
        <v>1156</v>
      </c>
      <c r="E530" t="s">
        <v>78</v>
      </c>
      <c r="F530">
        <v>9</v>
      </c>
      <c r="G530" t="s">
        <v>3246</v>
      </c>
      <c r="H530" t="s">
        <v>84</v>
      </c>
      <c r="I530" t="s">
        <v>1505</v>
      </c>
      <c r="J530" t="s">
        <v>3247</v>
      </c>
      <c r="K530" t="s">
        <v>41</v>
      </c>
      <c r="L530" t="s">
        <v>127</v>
      </c>
      <c r="M530" t="s">
        <v>3247</v>
      </c>
      <c r="N530" t="s">
        <v>3254</v>
      </c>
      <c r="O530" t="s">
        <v>81</v>
      </c>
      <c r="P530" t="s">
        <v>3247</v>
      </c>
      <c r="Q530" t="s">
        <v>44</v>
      </c>
      <c r="R530">
        <v>28990</v>
      </c>
      <c r="S530" t="s">
        <v>1506</v>
      </c>
      <c r="T530" t="s">
        <v>60</v>
      </c>
      <c r="U530" t="s">
        <v>32</v>
      </c>
      <c r="V530" t="s">
        <v>114</v>
      </c>
      <c r="W530" t="s">
        <v>3250</v>
      </c>
      <c r="X530" t="s">
        <v>3259</v>
      </c>
      <c r="Y530" t="s">
        <v>38</v>
      </c>
      <c r="Z530" t="s">
        <v>36</v>
      </c>
      <c r="AA530" t="s">
        <v>36</v>
      </c>
      <c r="AB530" t="s">
        <v>3260</v>
      </c>
      <c r="AC530">
        <v>2</v>
      </c>
      <c r="AD530" t="s">
        <v>40</v>
      </c>
      <c r="AE530" t="s">
        <v>38</v>
      </c>
      <c r="AF530" t="s">
        <v>40</v>
      </c>
      <c r="AG530" s="1">
        <v>43230</v>
      </c>
    </row>
    <row r="531" spans="1:33" x14ac:dyDescent="0.3">
      <c r="A531">
        <v>45</v>
      </c>
      <c r="B531" t="s">
        <v>32</v>
      </c>
      <c r="C531" t="s">
        <v>51</v>
      </c>
      <c r="D531" t="s">
        <v>1507</v>
      </c>
      <c r="E531" t="s">
        <v>35</v>
      </c>
      <c r="F531">
        <v>1</v>
      </c>
      <c r="G531" t="s">
        <v>3258</v>
      </c>
      <c r="H531" t="s">
        <v>37</v>
      </c>
      <c r="I531" t="s">
        <v>1508</v>
      </c>
      <c r="J531" t="s">
        <v>3247</v>
      </c>
      <c r="K531" t="s">
        <v>41</v>
      </c>
      <c r="L531" t="s">
        <v>188</v>
      </c>
      <c r="M531" t="s">
        <v>3248</v>
      </c>
      <c r="N531" t="s">
        <v>3249</v>
      </c>
      <c r="O531" t="s">
        <v>100</v>
      </c>
      <c r="P531" t="s">
        <v>3248</v>
      </c>
      <c r="Q531" t="s">
        <v>57</v>
      </c>
      <c r="R531">
        <v>53990</v>
      </c>
      <c r="S531" t="s">
        <v>1509</v>
      </c>
      <c r="T531" t="s">
        <v>46</v>
      </c>
      <c r="U531" t="s">
        <v>32</v>
      </c>
      <c r="V531" t="s">
        <v>47</v>
      </c>
      <c r="W531" t="s">
        <v>3250</v>
      </c>
      <c r="X531" t="s">
        <v>3248</v>
      </c>
      <c r="Y531" t="s">
        <v>60</v>
      </c>
      <c r="Z531" t="s">
        <v>47</v>
      </c>
      <c r="AA531" t="s">
        <v>36</v>
      </c>
      <c r="AB531" t="s">
        <v>3260</v>
      </c>
      <c r="AC531">
        <v>4</v>
      </c>
      <c r="AD531" t="s">
        <v>40</v>
      </c>
      <c r="AE531" t="s">
        <v>60</v>
      </c>
      <c r="AF531" t="s">
        <v>36</v>
      </c>
      <c r="AG531" s="1">
        <v>42630</v>
      </c>
    </row>
    <row r="532" spans="1:33" x14ac:dyDescent="0.3">
      <c r="A532">
        <v>52</v>
      </c>
      <c r="B532" t="s">
        <v>32</v>
      </c>
      <c r="C532" t="s">
        <v>33</v>
      </c>
      <c r="D532" t="s">
        <v>883</v>
      </c>
      <c r="E532" t="s">
        <v>35</v>
      </c>
      <c r="F532">
        <v>19</v>
      </c>
      <c r="G532" t="s">
        <v>3258</v>
      </c>
      <c r="H532" t="s">
        <v>37</v>
      </c>
      <c r="I532" t="s">
        <v>1510</v>
      </c>
      <c r="J532" t="s">
        <v>3259</v>
      </c>
      <c r="K532" t="s">
        <v>41</v>
      </c>
      <c r="L532" t="s">
        <v>292</v>
      </c>
      <c r="M532" t="s">
        <v>3248</v>
      </c>
      <c r="N532" t="s">
        <v>3254</v>
      </c>
      <c r="O532" t="s">
        <v>107</v>
      </c>
      <c r="P532" t="s">
        <v>3259</v>
      </c>
      <c r="Q532" t="s">
        <v>44</v>
      </c>
      <c r="R532">
        <v>42580</v>
      </c>
      <c r="S532" t="s">
        <v>1511</v>
      </c>
      <c r="T532" t="s">
        <v>60</v>
      </c>
      <c r="U532" t="s">
        <v>32</v>
      </c>
      <c r="V532" t="s">
        <v>190</v>
      </c>
      <c r="W532" t="s">
        <v>3250</v>
      </c>
      <c r="X532" t="s">
        <v>3253</v>
      </c>
      <c r="Y532" t="s">
        <v>38</v>
      </c>
      <c r="Z532" t="s">
        <v>71</v>
      </c>
      <c r="AA532" t="s">
        <v>36</v>
      </c>
      <c r="AB532" t="s">
        <v>3260</v>
      </c>
      <c r="AC532">
        <v>4</v>
      </c>
      <c r="AD532" t="s">
        <v>36</v>
      </c>
      <c r="AE532" t="s">
        <v>38</v>
      </c>
      <c r="AF532" t="s">
        <v>40</v>
      </c>
      <c r="AG532" s="1">
        <v>42842</v>
      </c>
    </row>
    <row r="533" spans="1:33" x14ac:dyDescent="0.3">
      <c r="A533">
        <v>43</v>
      </c>
      <c r="B533" t="s">
        <v>32</v>
      </c>
      <c r="C533" t="s">
        <v>51</v>
      </c>
      <c r="D533" t="s">
        <v>1512</v>
      </c>
      <c r="E533" t="s">
        <v>35</v>
      </c>
      <c r="F533">
        <v>10</v>
      </c>
      <c r="G533" t="s">
        <v>3258</v>
      </c>
      <c r="H533" t="s">
        <v>53</v>
      </c>
      <c r="I533" t="s">
        <v>1513</v>
      </c>
      <c r="J533" t="s">
        <v>3248</v>
      </c>
      <c r="K533" t="s">
        <v>55</v>
      </c>
      <c r="L533" t="s">
        <v>137</v>
      </c>
      <c r="M533" t="s">
        <v>3247</v>
      </c>
      <c r="N533" t="s">
        <v>3249</v>
      </c>
      <c r="O533" t="s">
        <v>43</v>
      </c>
      <c r="P533" t="s">
        <v>3248</v>
      </c>
      <c r="Q533" t="s">
        <v>69</v>
      </c>
      <c r="R533">
        <v>52570</v>
      </c>
      <c r="S533" t="s">
        <v>1514</v>
      </c>
      <c r="T533" t="s">
        <v>38</v>
      </c>
      <c r="U533" t="s">
        <v>32</v>
      </c>
      <c r="V533" t="s">
        <v>147</v>
      </c>
      <c r="W533" t="s">
        <v>3250</v>
      </c>
      <c r="X533" t="s">
        <v>3247</v>
      </c>
      <c r="Y533" t="s">
        <v>38</v>
      </c>
      <c r="Z533" t="s">
        <v>104</v>
      </c>
      <c r="AA533" t="s">
        <v>36</v>
      </c>
      <c r="AB533" t="s">
        <v>3251</v>
      </c>
      <c r="AC533">
        <v>9</v>
      </c>
      <c r="AD533" t="s">
        <v>109</v>
      </c>
      <c r="AE533" t="s">
        <v>60</v>
      </c>
      <c r="AF533" t="s">
        <v>60</v>
      </c>
      <c r="AG533" s="1">
        <v>42555</v>
      </c>
    </row>
    <row r="534" spans="1:33" x14ac:dyDescent="0.3">
      <c r="A534">
        <v>35</v>
      </c>
      <c r="B534" t="s">
        <v>50</v>
      </c>
      <c r="C534" t="s">
        <v>61</v>
      </c>
      <c r="D534" t="s">
        <v>1515</v>
      </c>
      <c r="E534" t="s">
        <v>78</v>
      </c>
      <c r="F534">
        <v>10</v>
      </c>
      <c r="G534" t="s">
        <v>3246</v>
      </c>
      <c r="H534" t="s">
        <v>37</v>
      </c>
      <c r="I534" t="s">
        <v>1516</v>
      </c>
      <c r="J534" t="s">
        <v>3259</v>
      </c>
      <c r="K534" t="s">
        <v>41</v>
      </c>
      <c r="L534" t="s">
        <v>288</v>
      </c>
      <c r="M534" t="s">
        <v>3247</v>
      </c>
      <c r="N534" t="s">
        <v>3263</v>
      </c>
      <c r="O534" t="s">
        <v>157</v>
      </c>
      <c r="P534" t="s">
        <v>3253</v>
      </c>
      <c r="Q534" t="s">
        <v>44</v>
      </c>
      <c r="R534">
        <v>61340</v>
      </c>
      <c r="S534" t="s">
        <v>1517</v>
      </c>
      <c r="T534" t="s">
        <v>104</v>
      </c>
      <c r="U534" t="s">
        <v>32</v>
      </c>
      <c r="V534" t="s">
        <v>49</v>
      </c>
      <c r="W534" t="s">
        <v>3250</v>
      </c>
      <c r="X534" t="s">
        <v>3248</v>
      </c>
      <c r="Y534" t="s">
        <v>60</v>
      </c>
      <c r="Z534" t="s">
        <v>102</v>
      </c>
      <c r="AA534" t="s">
        <v>36</v>
      </c>
      <c r="AB534" t="s">
        <v>3260</v>
      </c>
      <c r="AC534">
        <v>13</v>
      </c>
      <c r="AD534" t="s">
        <v>47</v>
      </c>
      <c r="AE534" t="s">
        <v>90</v>
      </c>
      <c r="AF534" t="s">
        <v>60</v>
      </c>
      <c r="AG534" s="1">
        <v>42751</v>
      </c>
    </row>
    <row r="535" spans="1:33" x14ac:dyDescent="0.3">
      <c r="A535">
        <v>44</v>
      </c>
      <c r="B535" t="s">
        <v>32</v>
      </c>
      <c r="C535" t="s">
        <v>33</v>
      </c>
      <c r="D535" t="s">
        <v>1518</v>
      </c>
      <c r="E535" t="s">
        <v>35</v>
      </c>
      <c r="F535">
        <v>5</v>
      </c>
      <c r="G535" t="s">
        <v>3246</v>
      </c>
      <c r="H535" t="s">
        <v>53</v>
      </c>
      <c r="I535" t="s">
        <v>1519</v>
      </c>
      <c r="J535" t="s">
        <v>3248</v>
      </c>
      <c r="K535" t="s">
        <v>41</v>
      </c>
      <c r="L535" t="s">
        <v>112</v>
      </c>
      <c r="M535" t="s">
        <v>3247</v>
      </c>
      <c r="N535" t="s">
        <v>3254</v>
      </c>
      <c r="O535" t="s">
        <v>43</v>
      </c>
      <c r="P535" t="s">
        <v>3248</v>
      </c>
      <c r="Q535" t="s">
        <v>57</v>
      </c>
      <c r="R535">
        <v>31620</v>
      </c>
      <c r="S535" t="s">
        <v>1520</v>
      </c>
      <c r="T535" t="s">
        <v>36</v>
      </c>
      <c r="U535" t="s">
        <v>32</v>
      </c>
      <c r="V535" t="s">
        <v>76</v>
      </c>
      <c r="W535" t="s">
        <v>3250</v>
      </c>
      <c r="X535" t="s">
        <v>3259</v>
      </c>
      <c r="Y535" t="s">
        <v>60</v>
      </c>
      <c r="Z535" t="s">
        <v>109</v>
      </c>
      <c r="AA535" t="s">
        <v>71</v>
      </c>
      <c r="AB535" t="s">
        <v>3260</v>
      </c>
      <c r="AC535">
        <v>5</v>
      </c>
      <c r="AD535" t="s">
        <v>40</v>
      </c>
      <c r="AE535" t="s">
        <v>60</v>
      </c>
      <c r="AF535" t="s">
        <v>36</v>
      </c>
      <c r="AG535" s="1">
        <v>43991</v>
      </c>
    </row>
    <row r="536" spans="1:33" x14ac:dyDescent="0.3">
      <c r="A536">
        <v>53</v>
      </c>
      <c r="B536" t="s">
        <v>50</v>
      </c>
      <c r="C536" t="s">
        <v>61</v>
      </c>
      <c r="D536" t="s">
        <v>259</v>
      </c>
      <c r="E536" t="s">
        <v>35</v>
      </c>
      <c r="F536">
        <v>2</v>
      </c>
      <c r="G536" t="s">
        <v>3264</v>
      </c>
      <c r="H536" t="s">
        <v>121</v>
      </c>
      <c r="I536" t="s">
        <v>1521</v>
      </c>
      <c r="J536" t="s">
        <v>3248</v>
      </c>
      <c r="K536" t="s">
        <v>55</v>
      </c>
      <c r="L536" t="s">
        <v>267</v>
      </c>
      <c r="M536" t="s">
        <v>3247</v>
      </c>
      <c r="N536" t="s">
        <v>3263</v>
      </c>
      <c r="O536" t="s">
        <v>128</v>
      </c>
      <c r="P536" t="s">
        <v>3259</v>
      </c>
      <c r="Q536" t="s">
        <v>44</v>
      </c>
      <c r="R536">
        <v>101690</v>
      </c>
      <c r="S536" t="s">
        <v>1522</v>
      </c>
      <c r="T536" t="s">
        <v>60</v>
      </c>
      <c r="U536" t="s">
        <v>32</v>
      </c>
      <c r="V536" t="s">
        <v>153</v>
      </c>
      <c r="W536" t="s">
        <v>3250</v>
      </c>
      <c r="X536" t="s">
        <v>3247</v>
      </c>
      <c r="Y536" t="s">
        <v>38</v>
      </c>
      <c r="Z536" t="s">
        <v>103</v>
      </c>
      <c r="AA536" t="s">
        <v>46</v>
      </c>
      <c r="AB536" t="s">
        <v>3260</v>
      </c>
      <c r="AC536">
        <v>33</v>
      </c>
      <c r="AD536" t="s">
        <v>109</v>
      </c>
      <c r="AE536" t="s">
        <v>38</v>
      </c>
      <c r="AF536" t="s">
        <v>104</v>
      </c>
      <c r="AG536" s="1">
        <v>42229</v>
      </c>
    </row>
    <row r="537" spans="1:33" x14ac:dyDescent="0.3">
      <c r="A537">
        <v>47</v>
      </c>
      <c r="B537" t="s">
        <v>32</v>
      </c>
      <c r="C537" t="s">
        <v>61</v>
      </c>
      <c r="D537" t="s">
        <v>540</v>
      </c>
      <c r="E537" t="s">
        <v>35</v>
      </c>
      <c r="F537">
        <v>2</v>
      </c>
      <c r="G537" t="s">
        <v>3252</v>
      </c>
      <c r="H537" t="s">
        <v>37</v>
      </c>
      <c r="I537" t="s">
        <v>760</v>
      </c>
      <c r="J537" t="s">
        <v>3253</v>
      </c>
      <c r="K537" t="s">
        <v>55</v>
      </c>
      <c r="L537" t="s">
        <v>325</v>
      </c>
      <c r="M537" t="s">
        <v>3248</v>
      </c>
      <c r="N537" t="s">
        <v>3249</v>
      </c>
      <c r="O537" t="s">
        <v>128</v>
      </c>
      <c r="P537" t="s">
        <v>3259</v>
      </c>
      <c r="Q537" t="s">
        <v>69</v>
      </c>
      <c r="R537">
        <v>50700</v>
      </c>
      <c r="S537" t="s">
        <v>1523</v>
      </c>
      <c r="T537" t="s">
        <v>71</v>
      </c>
      <c r="U537" t="s">
        <v>32</v>
      </c>
      <c r="V537" t="s">
        <v>66</v>
      </c>
      <c r="W537" t="s">
        <v>3250</v>
      </c>
      <c r="X537" t="s">
        <v>3248</v>
      </c>
      <c r="Y537" t="s">
        <v>36</v>
      </c>
      <c r="Z537" t="s">
        <v>59</v>
      </c>
      <c r="AA537" t="s">
        <v>40</v>
      </c>
      <c r="AB537" t="s">
        <v>3260</v>
      </c>
      <c r="AC537">
        <v>5</v>
      </c>
      <c r="AD537" t="s">
        <v>60</v>
      </c>
      <c r="AE537" t="s">
        <v>60</v>
      </c>
      <c r="AF537" t="s">
        <v>46</v>
      </c>
      <c r="AG537" s="1">
        <v>42884</v>
      </c>
    </row>
    <row r="538" spans="1:33" x14ac:dyDescent="0.3">
      <c r="A538">
        <v>27</v>
      </c>
      <c r="B538" t="s">
        <v>32</v>
      </c>
      <c r="C538" t="s">
        <v>61</v>
      </c>
      <c r="D538" t="s">
        <v>1524</v>
      </c>
      <c r="E538" t="s">
        <v>35</v>
      </c>
      <c r="F538">
        <v>7</v>
      </c>
      <c r="G538" t="s">
        <v>3246</v>
      </c>
      <c r="H538" t="s">
        <v>37</v>
      </c>
      <c r="I538" t="s">
        <v>1525</v>
      </c>
      <c r="J538" t="s">
        <v>3259</v>
      </c>
      <c r="K538" t="s">
        <v>55</v>
      </c>
      <c r="L538" t="s">
        <v>288</v>
      </c>
      <c r="M538" t="s">
        <v>3247</v>
      </c>
      <c r="N538" t="s">
        <v>3249</v>
      </c>
      <c r="O538" t="s">
        <v>100</v>
      </c>
      <c r="P538" t="s">
        <v>3253</v>
      </c>
      <c r="Q538" t="s">
        <v>57</v>
      </c>
      <c r="R538">
        <v>68110</v>
      </c>
      <c r="S538" t="s">
        <v>1526</v>
      </c>
      <c r="T538" t="s">
        <v>115</v>
      </c>
      <c r="U538" t="s">
        <v>32</v>
      </c>
      <c r="V538" t="s">
        <v>114</v>
      </c>
      <c r="W538" t="s">
        <v>3250</v>
      </c>
      <c r="X538" t="s">
        <v>3253</v>
      </c>
      <c r="Y538" t="s">
        <v>60</v>
      </c>
      <c r="Z538" t="s">
        <v>104</v>
      </c>
      <c r="AA538" t="s">
        <v>40</v>
      </c>
      <c r="AB538" t="s">
        <v>3256</v>
      </c>
      <c r="AC538">
        <v>7</v>
      </c>
      <c r="AD538" t="s">
        <v>90</v>
      </c>
      <c r="AE538" t="s">
        <v>60</v>
      </c>
      <c r="AF538" t="s">
        <v>109</v>
      </c>
      <c r="AG538" s="1">
        <v>44511</v>
      </c>
    </row>
    <row r="539" spans="1:33" x14ac:dyDescent="0.3">
      <c r="A539">
        <v>33</v>
      </c>
      <c r="B539" t="s">
        <v>32</v>
      </c>
      <c r="C539" t="s">
        <v>33</v>
      </c>
      <c r="D539" t="s">
        <v>1527</v>
      </c>
      <c r="E539" t="s">
        <v>35</v>
      </c>
      <c r="F539">
        <v>17</v>
      </c>
      <c r="G539" t="s">
        <v>3246</v>
      </c>
      <c r="H539" t="s">
        <v>53</v>
      </c>
      <c r="I539" t="s">
        <v>1528</v>
      </c>
      <c r="J539" t="s">
        <v>3259</v>
      </c>
      <c r="K539" t="s">
        <v>41</v>
      </c>
      <c r="L539" t="s">
        <v>377</v>
      </c>
      <c r="M539" t="s">
        <v>3248</v>
      </c>
      <c r="N539" t="s">
        <v>3262</v>
      </c>
      <c r="O539" t="s">
        <v>87</v>
      </c>
      <c r="P539" t="s">
        <v>3248</v>
      </c>
      <c r="Q539" t="s">
        <v>57</v>
      </c>
      <c r="R539">
        <v>174440</v>
      </c>
      <c r="S539" t="s">
        <v>1529</v>
      </c>
      <c r="T539" t="s">
        <v>38</v>
      </c>
      <c r="U539" t="s">
        <v>32</v>
      </c>
      <c r="V539" t="s">
        <v>147</v>
      </c>
      <c r="W539" t="s">
        <v>3250</v>
      </c>
      <c r="X539" t="s">
        <v>3259</v>
      </c>
      <c r="Y539" t="s">
        <v>60</v>
      </c>
      <c r="Z539" t="s">
        <v>130</v>
      </c>
      <c r="AA539" t="s">
        <v>40</v>
      </c>
      <c r="AB539" t="s">
        <v>3260</v>
      </c>
      <c r="AC539">
        <v>10</v>
      </c>
      <c r="AD539" t="s">
        <v>115</v>
      </c>
      <c r="AE539" t="s">
        <v>90</v>
      </c>
      <c r="AF539" t="s">
        <v>60</v>
      </c>
      <c r="AG539" s="1">
        <v>43985</v>
      </c>
    </row>
    <row r="540" spans="1:33" x14ac:dyDescent="0.3">
      <c r="A540">
        <v>34</v>
      </c>
      <c r="B540" t="s">
        <v>32</v>
      </c>
      <c r="C540" t="s">
        <v>51</v>
      </c>
      <c r="D540" t="s">
        <v>409</v>
      </c>
      <c r="E540" t="s">
        <v>35</v>
      </c>
      <c r="F540">
        <v>16</v>
      </c>
      <c r="G540" t="s">
        <v>3258</v>
      </c>
      <c r="H540" t="s">
        <v>53</v>
      </c>
      <c r="I540" t="s">
        <v>1530</v>
      </c>
      <c r="J540" t="s">
        <v>3248</v>
      </c>
      <c r="K540" t="s">
        <v>55</v>
      </c>
      <c r="L540" t="s">
        <v>301</v>
      </c>
      <c r="M540" t="s">
        <v>3247</v>
      </c>
      <c r="N540" t="s">
        <v>3254</v>
      </c>
      <c r="O540" t="s">
        <v>107</v>
      </c>
      <c r="P540" t="s">
        <v>3259</v>
      </c>
      <c r="Q540" t="s">
        <v>57</v>
      </c>
      <c r="R540">
        <v>25530</v>
      </c>
      <c r="S540" t="s">
        <v>1531</v>
      </c>
      <c r="T540" t="s">
        <v>38</v>
      </c>
      <c r="U540" t="s">
        <v>32</v>
      </c>
      <c r="V540" t="s">
        <v>153</v>
      </c>
      <c r="W540" t="s">
        <v>3250</v>
      </c>
      <c r="X540" t="s">
        <v>3248</v>
      </c>
      <c r="Y540" t="s">
        <v>60</v>
      </c>
      <c r="Z540" t="s">
        <v>90</v>
      </c>
      <c r="AA540" t="s">
        <v>36</v>
      </c>
      <c r="AB540" t="s">
        <v>3260</v>
      </c>
      <c r="AC540">
        <v>5</v>
      </c>
      <c r="AD540" t="s">
        <v>40</v>
      </c>
      <c r="AE540" t="s">
        <v>38</v>
      </c>
      <c r="AF540" t="s">
        <v>36</v>
      </c>
      <c r="AG540" s="1">
        <v>42354</v>
      </c>
    </row>
    <row r="541" spans="1:33" x14ac:dyDescent="0.3">
      <c r="A541">
        <v>26</v>
      </c>
      <c r="B541" t="s">
        <v>50</v>
      </c>
      <c r="C541" t="s">
        <v>61</v>
      </c>
      <c r="D541" t="s">
        <v>1502</v>
      </c>
      <c r="E541" t="s">
        <v>299</v>
      </c>
      <c r="F541">
        <v>20</v>
      </c>
      <c r="G541" t="s">
        <v>3252</v>
      </c>
      <c r="H541" t="s">
        <v>37</v>
      </c>
      <c r="I541" t="s">
        <v>1532</v>
      </c>
      <c r="J541" t="s">
        <v>3259</v>
      </c>
      <c r="K541" t="s">
        <v>55</v>
      </c>
      <c r="L541" t="s">
        <v>392</v>
      </c>
      <c r="M541" t="s">
        <v>3248</v>
      </c>
      <c r="N541" t="s">
        <v>3254</v>
      </c>
      <c r="O541" t="s">
        <v>299</v>
      </c>
      <c r="P541" t="s">
        <v>3247</v>
      </c>
      <c r="Q541" t="s">
        <v>44</v>
      </c>
      <c r="R541">
        <v>21480</v>
      </c>
      <c r="S541" t="s">
        <v>1533</v>
      </c>
      <c r="T541" t="s">
        <v>60</v>
      </c>
      <c r="U541" t="s">
        <v>50</v>
      </c>
      <c r="V541" t="s">
        <v>147</v>
      </c>
      <c r="W541" t="s">
        <v>3250</v>
      </c>
      <c r="X541" t="s">
        <v>3248</v>
      </c>
      <c r="Y541" t="s">
        <v>60</v>
      </c>
      <c r="Z541" t="s">
        <v>90</v>
      </c>
      <c r="AA541" t="s">
        <v>36</v>
      </c>
      <c r="AB541" t="s">
        <v>3260</v>
      </c>
      <c r="AC541">
        <v>5</v>
      </c>
      <c r="AD541" t="s">
        <v>38</v>
      </c>
      <c r="AE541" t="s">
        <v>38</v>
      </c>
      <c r="AF541" t="s">
        <v>46</v>
      </c>
      <c r="AG541" s="1">
        <v>44263</v>
      </c>
    </row>
    <row r="542" spans="1:33" x14ac:dyDescent="0.3">
      <c r="A542">
        <v>33</v>
      </c>
      <c r="B542" t="s">
        <v>32</v>
      </c>
      <c r="C542" t="s">
        <v>61</v>
      </c>
      <c r="D542" t="s">
        <v>1534</v>
      </c>
      <c r="E542" t="s">
        <v>78</v>
      </c>
      <c r="F542">
        <v>2</v>
      </c>
      <c r="G542" t="s">
        <v>3258</v>
      </c>
      <c r="H542" t="s">
        <v>37</v>
      </c>
      <c r="I542" t="s">
        <v>1535</v>
      </c>
      <c r="J542" t="s">
        <v>3259</v>
      </c>
      <c r="K542" t="s">
        <v>41</v>
      </c>
      <c r="L542" t="s">
        <v>467</v>
      </c>
      <c r="M542" t="s">
        <v>3248</v>
      </c>
      <c r="N542" t="s">
        <v>3249</v>
      </c>
      <c r="O542" t="s">
        <v>157</v>
      </c>
      <c r="P542" t="s">
        <v>3259</v>
      </c>
      <c r="Q542" t="s">
        <v>69</v>
      </c>
      <c r="R542">
        <v>55050</v>
      </c>
      <c r="S542" t="s">
        <v>1536</v>
      </c>
      <c r="T542" t="s">
        <v>38</v>
      </c>
      <c r="U542" t="s">
        <v>32</v>
      </c>
      <c r="V542" t="s">
        <v>76</v>
      </c>
      <c r="W542" t="s">
        <v>3250</v>
      </c>
      <c r="X542" t="s">
        <v>3248</v>
      </c>
      <c r="Y542" t="s">
        <v>40</v>
      </c>
      <c r="Z542" t="s">
        <v>90</v>
      </c>
      <c r="AA542" t="s">
        <v>71</v>
      </c>
      <c r="AB542" t="s">
        <v>3260</v>
      </c>
      <c r="AC542">
        <v>6</v>
      </c>
      <c r="AD542" t="s">
        <v>40</v>
      </c>
      <c r="AE542" t="s">
        <v>60</v>
      </c>
      <c r="AF542" t="s">
        <v>46</v>
      </c>
      <c r="AG542" s="1">
        <v>43562</v>
      </c>
    </row>
    <row r="543" spans="1:33" x14ac:dyDescent="0.3">
      <c r="A543">
        <v>32</v>
      </c>
      <c r="B543" t="s">
        <v>32</v>
      </c>
      <c r="C543" t="s">
        <v>61</v>
      </c>
      <c r="D543" t="s">
        <v>849</v>
      </c>
      <c r="E543" t="s">
        <v>35</v>
      </c>
      <c r="F543">
        <v>3</v>
      </c>
      <c r="G543" t="s">
        <v>3258</v>
      </c>
      <c r="H543" t="s">
        <v>37</v>
      </c>
      <c r="I543" t="s">
        <v>1537</v>
      </c>
      <c r="J543" t="s">
        <v>3248</v>
      </c>
      <c r="K543" t="s">
        <v>55</v>
      </c>
      <c r="L543" t="s">
        <v>467</v>
      </c>
      <c r="M543" t="s">
        <v>3248</v>
      </c>
      <c r="N543" t="s">
        <v>3249</v>
      </c>
      <c r="O543" t="s">
        <v>128</v>
      </c>
      <c r="P543" t="s">
        <v>3253</v>
      </c>
      <c r="Q543" t="s">
        <v>44</v>
      </c>
      <c r="R543">
        <v>67250</v>
      </c>
      <c r="S543" t="s">
        <v>1538</v>
      </c>
      <c r="T543" t="s">
        <v>38</v>
      </c>
      <c r="U543" t="s">
        <v>32</v>
      </c>
      <c r="V543" t="s">
        <v>47</v>
      </c>
      <c r="W543" t="s">
        <v>3250</v>
      </c>
      <c r="X543" t="s">
        <v>3248</v>
      </c>
      <c r="Y543" t="s">
        <v>38</v>
      </c>
      <c r="Z543" t="s">
        <v>115</v>
      </c>
      <c r="AA543" t="s">
        <v>40</v>
      </c>
      <c r="AB543" t="s">
        <v>3251</v>
      </c>
      <c r="AC543">
        <v>8</v>
      </c>
      <c r="AD543" t="s">
        <v>109</v>
      </c>
      <c r="AE543" t="s">
        <v>90</v>
      </c>
      <c r="AF543" t="s">
        <v>36</v>
      </c>
      <c r="AG543" s="1">
        <v>42616</v>
      </c>
    </row>
    <row r="544" spans="1:33" x14ac:dyDescent="0.3">
      <c r="A544">
        <v>45</v>
      </c>
      <c r="B544" t="s">
        <v>32</v>
      </c>
      <c r="C544" t="s">
        <v>61</v>
      </c>
      <c r="D544" t="s">
        <v>1539</v>
      </c>
      <c r="E544" t="s">
        <v>35</v>
      </c>
      <c r="F544">
        <v>5</v>
      </c>
      <c r="G544" t="s">
        <v>3264</v>
      </c>
      <c r="H544" t="s">
        <v>37</v>
      </c>
      <c r="I544" t="s">
        <v>1540</v>
      </c>
      <c r="J544" t="s">
        <v>3248</v>
      </c>
      <c r="K544" t="s">
        <v>55</v>
      </c>
      <c r="L544" t="s">
        <v>145</v>
      </c>
      <c r="M544" t="s">
        <v>3253</v>
      </c>
      <c r="N544" t="s">
        <v>3249</v>
      </c>
      <c r="O544" t="s">
        <v>43</v>
      </c>
      <c r="P544" t="s">
        <v>3253</v>
      </c>
      <c r="Q544" t="s">
        <v>57</v>
      </c>
      <c r="R544">
        <v>57690</v>
      </c>
      <c r="S544" t="s">
        <v>1541</v>
      </c>
      <c r="T544" t="s">
        <v>38</v>
      </c>
      <c r="U544" t="s">
        <v>50</v>
      </c>
      <c r="V544" t="s">
        <v>76</v>
      </c>
      <c r="W544" t="s">
        <v>3250</v>
      </c>
      <c r="X544" t="s">
        <v>3253</v>
      </c>
      <c r="Y544" t="s">
        <v>60</v>
      </c>
      <c r="Z544" t="s">
        <v>130</v>
      </c>
      <c r="AA544" t="s">
        <v>36</v>
      </c>
      <c r="AB544" t="s">
        <v>3260</v>
      </c>
      <c r="AC544">
        <v>10</v>
      </c>
      <c r="AD544" t="s">
        <v>109</v>
      </c>
      <c r="AE544" t="s">
        <v>38</v>
      </c>
      <c r="AF544" t="s">
        <v>46</v>
      </c>
      <c r="AG544" s="1">
        <v>44800</v>
      </c>
    </row>
    <row r="545" spans="1:33" x14ac:dyDescent="0.3">
      <c r="A545">
        <v>35</v>
      </c>
      <c r="B545" t="s">
        <v>32</v>
      </c>
      <c r="C545" t="s">
        <v>61</v>
      </c>
      <c r="D545" t="s">
        <v>1542</v>
      </c>
      <c r="E545" t="s">
        <v>78</v>
      </c>
      <c r="F545">
        <v>1</v>
      </c>
      <c r="G545" t="s">
        <v>3246</v>
      </c>
      <c r="H545" t="s">
        <v>84</v>
      </c>
      <c r="I545" t="s">
        <v>1543</v>
      </c>
      <c r="J545" t="s">
        <v>3247</v>
      </c>
      <c r="K545" t="s">
        <v>41</v>
      </c>
      <c r="L545" t="s">
        <v>332</v>
      </c>
      <c r="M545" t="s">
        <v>3248</v>
      </c>
      <c r="N545" t="s">
        <v>3249</v>
      </c>
      <c r="O545" t="s">
        <v>157</v>
      </c>
      <c r="P545" t="s">
        <v>3248</v>
      </c>
      <c r="Q545" t="s">
        <v>44</v>
      </c>
      <c r="R545">
        <v>47170</v>
      </c>
      <c r="S545" t="s">
        <v>1544</v>
      </c>
      <c r="T545" t="s">
        <v>104</v>
      </c>
      <c r="U545" t="s">
        <v>32</v>
      </c>
      <c r="V545" t="s">
        <v>147</v>
      </c>
      <c r="W545" t="s">
        <v>3250</v>
      </c>
      <c r="X545" t="s">
        <v>3248</v>
      </c>
      <c r="Y545" t="s">
        <v>60</v>
      </c>
      <c r="Z545" t="s">
        <v>102</v>
      </c>
      <c r="AA545" t="s">
        <v>40</v>
      </c>
      <c r="AB545" t="s">
        <v>3260</v>
      </c>
      <c r="AC545">
        <v>11</v>
      </c>
      <c r="AD545" t="s">
        <v>104</v>
      </c>
      <c r="AE545" t="s">
        <v>90</v>
      </c>
      <c r="AF545" t="s">
        <v>104</v>
      </c>
      <c r="AG545" s="1">
        <v>43783</v>
      </c>
    </row>
    <row r="546" spans="1:33" x14ac:dyDescent="0.3">
      <c r="A546">
        <v>33</v>
      </c>
      <c r="B546" t="s">
        <v>32</v>
      </c>
      <c r="C546" t="s">
        <v>61</v>
      </c>
      <c r="D546" t="s">
        <v>313</v>
      </c>
      <c r="E546" t="s">
        <v>299</v>
      </c>
      <c r="F546">
        <v>2</v>
      </c>
      <c r="G546" t="s">
        <v>3246</v>
      </c>
      <c r="H546" t="s">
        <v>299</v>
      </c>
      <c r="I546" t="s">
        <v>1545</v>
      </c>
      <c r="J546" t="s">
        <v>3247</v>
      </c>
      <c r="K546" t="s">
        <v>41</v>
      </c>
      <c r="L546" t="s">
        <v>150</v>
      </c>
      <c r="M546" t="s">
        <v>3248</v>
      </c>
      <c r="N546" t="s">
        <v>3254</v>
      </c>
      <c r="O546" t="s">
        <v>299</v>
      </c>
      <c r="P546" t="s">
        <v>3248</v>
      </c>
      <c r="Q546" t="s">
        <v>44</v>
      </c>
      <c r="R546">
        <v>36000</v>
      </c>
      <c r="S546" t="s">
        <v>1546</v>
      </c>
      <c r="T546" t="s">
        <v>38</v>
      </c>
      <c r="U546" t="s">
        <v>32</v>
      </c>
      <c r="V546" t="s">
        <v>66</v>
      </c>
      <c r="W546" t="s">
        <v>3250</v>
      </c>
      <c r="X546" t="s">
        <v>3259</v>
      </c>
      <c r="Y546" t="s">
        <v>38</v>
      </c>
      <c r="Z546" t="s">
        <v>71</v>
      </c>
      <c r="AA546" t="s">
        <v>40</v>
      </c>
      <c r="AB546" t="s">
        <v>3260</v>
      </c>
      <c r="AC546">
        <v>5</v>
      </c>
      <c r="AD546" t="s">
        <v>46</v>
      </c>
      <c r="AE546" t="s">
        <v>38</v>
      </c>
      <c r="AF546" t="s">
        <v>46</v>
      </c>
      <c r="AG546" s="1">
        <v>43132</v>
      </c>
    </row>
    <row r="547" spans="1:33" x14ac:dyDescent="0.3">
      <c r="A547">
        <v>37</v>
      </c>
      <c r="B547" t="s">
        <v>32</v>
      </c>
      <c r="C547" t="s">
        <v>51</v>
      </c>
      <c r="D547" t="s">
        <v>1547</v>
      </c>
      <c r="E547" t="s">
        <v>78</v>
      </c>
      <c r="F547">
        <v>21</v>
      </c>
      <c r="G547" t="s">
        <v>3252</v>
      </c>
      <c r="H547" t="s">
        <v>37</v>
      </c>
      <c r="I547" t="s">
        <v>1548</v>
      </c>
      <c r="J547" t="s">
        <v>3248</v>
      </c>
      <c r="K547" t="s">
        <v>55</v>
      </c>
      <c r="L547" t="s">
        <v>246</v>
      </c>
      <c r="M547" t="s">
        <v>3248</v>
      </c>
      <c r="N547" t="s">
        <v>3254</v>
      </c>
      <c r="O547" t="s">
        <v>81</v>
      </c>
      <c r="P547" t="s">
        <v>3259</v>
      </c>
      <c r="Q547" t="s">
        <v>44</v>
      </c>
      <c r="R547">
        <v>29730</v>
      </c>
      <c r="S547" t="s">
        <v>1549</v>
      </c>
      <c r="T547" t="s">
        <v>71</v>
      </c>
      <c r="U547" t="s">
        <v>32</v>
      </c>
      <c r="V547" t="s">
        <v>102</v>
      </c>
      <c r="W547" t="s">
        <v>3250</v>
      </c>
      <c r="X547" t="s">
        <v>3247</v>
      </c>
      <c r="Y547" t="s">
        <v>38</v>
      </c>
      <c r="Z547" t="s">
        <v>130</v>
      </c>
      <c r="AA547" t="s">
        <v>36</v>
      </c>
      <c r="AB547" t="s">
        <v>3260</v>
      </c>
      <c r="AC547">
        <v>5</v>
      </c>
      <c r="AD547" t="s">
        <v>46</v>
      </c>
      <c r="AE547" t="s">
        <v>60</v>
      </c>
      <c r="AF547" t="s">
        <v>60</v>
      </c>
      <c r="AG547" s="1">
        <v>44850</v>
      </c>
    </row>
    <row r="548" spans="1:33" x14ac:dyDescent="0.3">
      <c r="A548">
        <v>31</v>
      </c>
      <c r="B548" t="s">
        <v>32</v>
      </c>
      <c r="C548" t="s">
        <v>61</v>
      </c>
      <c r="D548" t="s">
        <v>1550</v>
      </c>
      <c r="E548" t="s">
        <v>35</v>
      </c>
      <c r="F548">
        <v>11</v>
      </c>
      <c r="G548" t="s">
        <v>3252</v>
      </c>
      <c r="H548" t="s">
        <v>37</v>
      </c>
      <c r="I548" t="s">
        <v>1551</v>
      </c>
      <c r="J548" t="s">
        <v>3248</v>
      </c>
      <c r="K548" t="s">
        <v>41</v>
      </c>
      <c r="L548" t="s">
        <v>48</v>
      </c>
      <c r="M548" t="s">
        <v>3248</v>
      </c>
      <c r="N548" t="s">
        <v>3249</v>
      </c>
      <c r="O548" t="s">
        <v>100</v>
      </c>
      <c r="P548" t="s">
        <v>3253</v>
      </c>
      <c r="Q548" t="s">
        <v>44</v>
      </c>
      <c r="R548">
        <v>68330</v>
      </c>
      <c r="S548" t="s">
        <v>1552</v>
      </c>
      <c r="T548" t="s">
        <v>38</v>
      </c>
      <c r="U548" t="s">
        <v>50</v>
      </c>
      <c r="V548" t="s">
        <v>47</v>
      </c>
      <c r="W548" t="s">
        <v>3250</v>
      </c>
      <c r="X548" t="s">
        <v>3259</v>
      </c>
      <c r="Y548" t="s">
        <v>60</v>
      </c>
      <c r="Z548" t="s">
        <v>90</v>
      </c>
      <c r="AA548" t="s">
        <v>40</v>
      </c>
      <c r="AB548" t="s">
        <v>3261</v>
      </c>
      <c r="AC548">
        <v>6</v>
      </c>
      <c r="AD548" t="s">
        <v>71</v>
      </c>
      <c r="AE548" t="s">
        <v>60</v>
      </c>
      <c r="AF548" t="s">
        <v>38</v>
      </c>
      <c r="AG548" s="1">
        <v>43098</v>
      </c>
    </row>
    <row r="549" spans="1:33" x14ac:dyDescent="0.3">
      <c r="A549">
        <v>23</v>
      </c>
      <c r="B549" t="s">
        <v>32</v>
      </c>
      <c r="C549" t="s">
        <v>61</v>
      </c>
      <c r="D549" t="s">
        <v>1262</v>
      </c>
      <c r="E549" t="s">
        <v>35</v>
      </c>
      <c r="F549">
        <v>4</v>
      </c>
      <c r="G549" t="s">
        <v>3246</v>
      </c>
      <c r="H549" t="s">
        <v>37</v>
      </c>
      <c r="I549" t="s">
        <v>1553</v>
      </c>
      <c r="J549" t="s">
        <v>3253</v>
      </c>
      <c r="K549" t="s">
        <v>41</v>
      </c>
      <c r="L549" t="s">
        <v>535</v>
      </c>
      <c r="M549" t="s">
        <v>3259</v>
      </c>
      <c r="N549" t="s">
        <v>3254</v>
      </c>
      <c r="O549" t="s">
        <v>107</v>
      </c>
      <c r="P549" t="s">
        <v>3253</v>
      </c>
      <c r="Q549" t="s">
        <v>44</v>
      </c>
      <c r="R549">
        <v>28190</v>
      </c>
      <c r="S549" t="s">
        <v>1554</v>
      </c>
      <c r="T549" t="s">
        <v>40</v>
      </c>
      <c r="U549" t="s">
        <v>32</v>
      </c>
      <c r="V549" t="s">
        <v>153</v>
      </c>
      <c r="W549" t="s">
        <v>3250</v>
      </c>
      <c r="X549" t="s">
        <v>3253</v>
      </c>
      <c r="Y549" t="s">
        <v>38</v>
      </c>
      <c r="Z549" t="s">
        <v>71</v>
      </c>
      <c r="AA549" t="s">
        <v>36</v>
      </c>
      <c r="AB549" t="s">
        <v>3251</v>
      </c>
      <c r="AC549">
        <v>3</v>
      </c>
      <c r="AD549" t="s">
        <v>40</v>
      </c>
      <c r="AE549" t="s">
        <v>60</v>
      </c>
      <c r="AF549" t="s">
        <v>40</v>
      </c>
      <c r="AG549" s="1">
        <v>44301</v>
      </c>
    </row>
    <row r="550" spans="1:33" x14ac:dyDescent="0.3">
      <c r="A550">
        <v>28</v>
      </c>
      <c r="B550" t="s">
        <v>32</v>
      </c>
      <c r="C550" t="s">
        <v>61</v>
      </c>
      <c r="D550" t="s">
        <v>1555</v>
      </c>
      <c r="E550" t="s">
        <v>35</v>
      </c>
      <c r="F550">
        <v>9</v>
      </c>
      <c r="G550" t="s">
        <v>3246</v>
      </c>
      <c r="H550" t="s">
        <v>37</v>
      </c>
      <c r="I550" t="s">
        <v>1556</v>
      </c>
      <c r="J550" t="s">
        <v>3259</v>
      </c>
      <c r="K550" t="s">
        <v>41</v>
      </c>
      <c r="L550" t="s">
        <v>225</v>
      </c>
      <c r="M550" t="s">
        <v>3248</v>
      </c>
      <c r="N550" t="s">
        <v>3254</v>
      </c>
      <c r="O550" t="s">
        <v>107</v>
      </c>
      <c r="P550" t="s">
        <v>3259</v>
      </c>
      <c r="Q550" t="s">
        <v>44</v>
      </c>
      <c r="R550">
        <v>20700</v>
      </c>
      <c r="S550" t="s">
        <v>1557</v>
      </c>
      <c r="T550" t="s">
        <v>38</v>
      </c>
      <c r="U550" t="s">
        <v>32</v>
      </c>
      <c r="V550" t="s">
        <v>194</v>
      </c>
      <c r="W550" t="s">
        <v>3255</v>
      </c>
      <c r="X550" t="s">
        <v>3259</v>
      </c>
      <c r="Y550" t="s">
        <v>38</v>
      </c>
      <c r="Z550" t="s">
        <v>71</v>
      </c>
      <c r="AA550" t="s">
        <v>36</v>
      </c>
      <c r="AB550" t="s">
        <v>3261</v>
      </c>
      <c r="AC550">
        <v>5</v>
      </c>
      <c r="AD550" t="s">
        <v>40</v>
      </c>
      <c r="AE550" t="s">
        <v>60</v>
      </c>
      <c r="AF550" t="s">
        <v>46</v>
      </c>
      <c r="AG550" s="1">
        <v>44148</v>
      </c>
    </row>
    <row r="551" spans="1:33" x14ac:dyDescent="0.3">
      <c r="A551">
        <v>30</v>
      </c>
      <c r="B551" t="s">
        <v>32</v>
      </c>
      <c r="C551" t="s">
        <v>61</v>
      </c>
      <c r="D551" t="s">
        <v>1558</v>
      </c>
      <c r="E551" t="s">
        <v>299</v>
      </c>
      <c r="F551">
        <v>9</v>
      </c>
      <c r="G551" t="s">
        <v>3246</v>
      </c>
      <c r="H551" t="s">
        <v>299</v>
      </c>
      <c r="I551" t="s">
        <v>1559</v>
      </c>
      <c r="J551" t="s">
        <v>3248</v>
      </c>
      <c r="K551" t="s">
        <v>41</v>
      </c>
      <c r="L551" t="s">
        <v>336</v>
      </c>
      <c r="M551" t="s">
        <v>3248</v>
      </c>
      <c r="N551" t="s">
        <v>3249</v>
      </c>
      <c r="O551" t="s">
        <v>299</v>
      </c>
      <c r="P551" t="s">
        <v>3259</v>
      </c>
      <c r="Q551" t="s">
        <v>44</v>
      </c>
      <c r="R551">
        <v>63470</v>
      </c>
      <c r="S551" t="s">
        <v>1560</v>
      </c>
      <c r="T551" t="s">
        <v>60</v>
      </c>
      <c r="U551" t="s">
        <v>50</v>
      </c>
      <c r="V551" t="s">
        <v>114</v>
      </c>
      <c r="W551" t="s">
        <v>3250</v>
      </c>
      <c r="X551" t="s">
        <v>3259</v>
      </c>
      <c r="Y551" t="s">
        <v>60</v>
      </c>
      <c r="Z551" t="s">
        <v>47</v>
      </c>
      <c r="AA551" t="s">
        <v>40</v>
      </c>
      <c r="AB551" t="s">
        <v>3256</v>
      </c>
      <c r="AC551">
        <v>11</v>
      </c>
      <c r="AD551" t="s">
        <v>104</v>
      </c>
      <c r="AE551" t="s">
        <v>46</v>
      </c>
      <c r="AF551" t="s">
        <v>109</v>
      </c>
      <c r="AG551" s="1">
        <v>43397</v>
      </c>
    </row>
    <row r="552" spans="1:33" x14ac:dyDescent="0.3">
      <c r="A552">
        <v>47</v>
      </c>
      <c r="B552" t="s">
        <v>32</v>
      </c>
      <c r="C552" t="s">
        <v>61</v>
      </c>
      <c r="D552" t="s">
        <v>1561</v>
      </c>
      <c r="E552" t="s">
        <v>78</v>
      </c>
      <c r="F552">
        <v>4</v>
      </c>
      <c r="G552" t="s">
        <v>3252</v>
      </c>
      <c r="H552" t="s">
        <v>53</v>
      </c>
      <c r="I552" t="s">
        <v>159</v>
      </c>
      <c r="J552" t="s">
        <v>3259</v>
      </c>
      <c r="K552" t="s">
        <v>55</v>
      </c>
      <c r="L552" t="s">
        <v>229</v>
      </c>
      <c r="M552" t="s">
        <v>3248</v>
      </c>
      <c r="N552" t="s">
        <v>3249</v>
      </c>
      <c r="O552" t="s">
        <v>157</v>
      </c>
      <c r="P552" t="s">
        <v>3259</v>
      </c>
      <c r="Q552" t="s">
        <v>57</v>
      </c>
      <c r="R552">
        <v>41630</v>
      </c>
      <c r="S552" t="s">
        <v>1562</v>
      </c>
      <c r="T552" t="s">
        <v>38</v>
      </c>
      <c r="U552" t="s">
        <v>50</v>
      </c>
      <c r="V552" t="s">
        <v>49</v>
      </c>
      <c r="W552" t="s">
        <v>3250</v>
      </c>
      <c r="X552" t="s">
        <v>3248</v>
      </c>
      <c r="Y552" t="s">
        <v>60</v>
      </c>
      <c r="Z552" t="s">
        <v>104</v>
      </c>
      <c r="AA552" t="s">
        <v>60</v>
      </c>
      <c r="AB552" t="s">
        <v>3260</v>
      </c>
      <c r="AC552">
        <v>9</v>
      </c>
      <c r="AD552" t="s">
        <v>60</v>
      </c>
      <c r="AE552" t="s">
        <v>60</v>
      </c>
      <c r="AF552" t="s">
        <v>109</v>
      </c>
      <c r="AG552" s="1">
        <v>42193</v>
      </c>
    </row>
    <row r="553" spans="1:33" x14ac:dyDescent="0.3">
      <c r="A553">
        <v>23</v>
      </c>
      <c r="B553" t="s">
        <v>32</v>
      </c>
      <c r="C553" t="s">
        <v>61</v>
      </c>
      <c r="D553" t="s">
        <v>1563</v>
      </c>
      <c r="E553" t="s">
        <v>35</v>
      </c>
      <c r="F553">
        <v>10</v>
      </c>
      <c r="G553" t="s">
        <v>3257</v>
      </c>
      <c r="H553" t="s">
        <v>37</v>
      </c>
      <c r="I553" t="s">
        <v>1564</v>
      </c>
      <c r="J553" t="s">
        <v>3253</v>
      </c>
      <c r="K553" t="s">
        <v>41</v>
      </c>
      <c r="L553" t="s">
        <v>144</v>
      </c>
      <c r="M553" t="s">
        <v>3259</v>
      </c>
      <c r="N553" t="s">
        <v>3254</v>
      </c>
      <c r="O553" t="s">
        <v>107</v>
      </c>
      <c r="P553" t="s">
        <v>3248</v>
      </c>
      <c r="Q553" t="s">
        <v>57</v>
      </c>
      <c r="R553">
        <v>35050</v>
      </c>
      <c r="S553" t="s">
        <v>1565</v>
      </c>
      <c r="T553" t="s">
        <v>38</v>
      </c>
      <c r="U553" t="s">
        <v>32</v>
      </c>
      <c r="V553" t="s">
        <v>190</v>
      </c>
      <c r="W553" t="s">
        <v>3250</v>
      </c>
      <c r="X553" t="s">
        <v>3259</v>
      </c>
      <c r="Y553" t="s">
        <v>60</v>
      </c>
      <c r="Z553" t="s">
        <v>40</v>
      </c>
      <c r="AA553" t="s">
        <v>36</v>
      </c>
      <c r="AB553" t="s">
        <v>3260</v>
      </c>
      <c r="AC553">
        <v>2</v>
      </c>
      <c r="AD553" t="s">
        <v>40</v>
      </c>
      <c r="AE553" t="s">
        <v>60</v>
      </c>
      <c r="AF553" t="s">
        <v>40</v>
      </c>
      <c r="AG553" s="1">
        <v>42769</v>
      </c>
    </row>
    <row r="554" spans="1:33" x14ac:dyDescent="0.3">
      <c r="A554">
        <v>41</v>
      </c>
      <c r="B554" t="s">
        <v>32</v>
      </c>
      <c r="C554" t="s">
        <v>61</v>
      </c>
      <c r="D554" t="s">
        <v>1566</v>
      </c>
      <c r="E554" t="s">
        <v>35</v>
      </c>
      <c r="F554">
        <v>1</v>
      </c>
      <c r="G554" t="s">
        <v>3246</v>
      </c>
      <c r="H554" t="s">
        <v>53</v>
      </c>
      <c r="I554" t="s">
        <v>1567</v>
      </c>
      <c r="J554" t="s">
        <v>3259</v>
      </c>
      <c r="K554" t="s">
        <v>41</v>
      </c>
      <c r="L554" t="s">
        <v>274</v>
      </c>
      <c r="M554" t="s">
        <v>3248</v>
      </c>
      <c r="N554" t="s">
        <v>3254</v>
      </c>
      <c r="O554" t="s">
        <v>107</v>
      </c>
      <c r="P554" t="s">
        <v>3259</v>
      </c>
      <c r="Q554" t="s">
        <v>44</v>
      </c>
      <c r="R554">
        <v>27820</v>
      </c>
      <c r="S554" t="s">
        <v>1568</v>
      </c>
      <c r="T554" t="s">
        <v>36</v>
      </c>
      <c r="U554" t="s">
        <v>32</v>
      </c>
      <c r="V554" t="s">
        <v>95</v>
      </c>
      <c r="W554" t="s">
        <v>3255</v>
      </c>
      <c r="X554" t="s">
        <v>3253</v>
      </c>
      <c r="Y554" t="s">
        <v>38</v>
      </c>
      <c r="Z554" t="s">
        <v>47</v>
      </c>
      <c r="AA554" t="s">
        <v>36</v>
      </c>
      <c r="AB554" t="s">
        <v>3260</v>
      </c>
      <c r="AC554">
        <v>5</v>
      </c>
      <c r="AD554" t="s">
        <v>36</v>
      </c>
      <c r="AE554" t="s">
        <v>38</v>
      </c>
      <c r="AF554" t="s">
        <v>60</v>
      </c>
      <c r="AG554" s="1">
        <v>42687</v>
      </c>
    </row>
    <row r="555" spans="1:33" x14ac:dyDescent="0.3">
      <c r="A555">
        <v>54</v>
      </c>
      <c r="B555" t="s">
        <v>32</v>
      </c>
      <c r="C555" t="s">
        <v>61</v>
      </c>
      <c r="D555" t="s">
        <v>1362</v>
      </c>
      <c r="E555" t="s">
        <v>35</v>
      </c>
      <c r="F555">
        <v>8</v>
      </c>
      <c r="G555" t="s">
        <v>3258</v>
      </c>
      <c r="H555" t="s">
        <v>53</v>
      </c>
      <c r="I555" t="s">
        <v>1569</v>
      </c>
      <c r="J555" t="s">
        <v>3248</v>
      </c>
      <c r="K555" t="s">
        <v>55</v>
      </c>
      <c r="L555" t="s">
        <v>254</v>
      </c>
      <c r="M555" t="s">
        <v>3248</v>
      </c>
      <c r="N555" t="s">
        <v>3249</v>
      </c>
      <c r="O555" t="s">
        <v>43</v>
      </c>
      <c r="P555" t="s">
        <v>3248</v>
      </c>
      <c r="Q555" t="s">
        <v>57</v>
      </c>
      <c r="R555">
        <v>37800</v>
      </c>
      <c r="S555" t="s">
        <v>1570</v>
      </c>
      <c r="T555" t="s">
        <v>109</v>
      </c>
      <c r="U555" t="s">
        <v>32</v>
      </c>
      <c r="V555" t="s">
        <v>147</v>
      </c>
      <c r="W555" t="s">
        <v>3250</v>
      </c>
      <c r="X555" t="s">
        <v>3248</v>
      </c>
      <c r="Y555" t="s">
        <v>60</v>
      </c>
      <c r="Z555" t="s">
        <v>114</v>
      </c>
      <c r="AA555" t="s">
        <v>36</v>
      </c>
      <c r="AB555" t="s">
        <v>3260</v>
      </c>
      <c r="AC555">
        <v>1</v>
      </c>
      <c r="AD555" t="s">
        <v>60</v>
      </c>
      <c r="AE555" t="s">
        <v>60</v>
      </c>
      <c r="AF555" t="s">
        <v>60</v>
      </c>
      <c r="AG555" s="1">
        <v>42391</v>
      </c>
    </row>
    <row r="556" spans="1:33" x14ac:dyDescent="0.3">
      <c r="A556">
        <v>29</v>
      </c>
      <c r="B556" t="s">
        <v>32</v>
      </c>
      <c r="C556" t="s">
        <v>61</v>
      </c>
      <c r="D556" t="s">
        <v>722</v>
      </c>
      <c r="E556" t="s">
        <v>35</v>
      </c>
      <c r="F556">
        <v>8</v>
      </c>
      <c r="G556" t="s">
        <v>3257</v>
      </c>
      <c r="H556" t="s">
        <v>37</v>
      </c>
      <c r="I556" t="s">
        <v>1571</v>
      </c>
      <c r="J556" t="s">
        <v>3247</v>
      </c>
      <c r="K556" t="s">
        <v>41</v>
      </c>
      <c r="L556" t="s">
        <v>144</v>
      </c>
      <c r="M556" t="s">
        <v>3247</v>
      </c>
      <c r="N556" t="s">
        <v>3249</v>
      </c>
      <c r="O556" t="s">
        <v>128</v>
      </c>
      <c r="P556" t="s">
        <v>3259</v>
      </c>
      <c r="Q556" t="s">
        <v>44</v>
      </c>
      <c r="R556">
        <v>50560</v>
      </c>
      <c r="S556" t="s">
        <v>1572</v>
      </c>
      <c r="T556" t="s">
        <v>38</v>
      </c>
      <c r="U556" t="s">
        <v>50</v>
      </c>
      <c r="V556" t="s">
        <v>102</v>
      </c>
      <c r="W556" t="s">
        <v>3250</v>
      </c>
      <c r="X556" t="s">
        <v>3248</v>
      </c>
      <c r="Y556" t="s">
        <v>38</v>
      </c>
      <c r="Z556" t="s">
        <v>130</v>
      </c>
      <c r="AA556" t="s">
        <v>40</v>
      </c>
      <c r="AB556" t="s">
        <v>3261</v>
      </c>
      <c r="AC556">
        <v>10</v>
      </c>
      <c r="AD556" t="s">
        <v>109</v>
      </c>
      <c r="AE556" t="s">
        <v>38</v>
      </c>
      <c r="AF556" t="s">
        <v>40</v>
      </c>
      <c r="AG556" s="1">
        <v>43580</v>
      </c>
    </row>
    <row r="557" spans="1:33" x14ac:dyDescent="0.3">
      <c r="A557">
        <v>30</v>
      </c>
      <c r="B557" t="s">
        <v>32</v>
      </c>
      <c r="C557" t="s">
        <v>61</v>
      </c>
      <c r="D557" t="s">
        <v>1228</v>
      </c>
      <c r="E557" t="s">
        <v>35</v>
      </c>
      <c r="F557">
        <v>8</v>
      </c>
      <c r="G557" t="s">
        <v>3252</v>
      </c>
      <c r="H557" t="s">
        <v>53</v>
      </c>
      <c r="I557" t="s">
        <v>1539</v>
      </c>
      <c r="J557" t="s">
        <v>3247</v>
      </c>
      <c r="K557" t="s">
        <v>55</v>
      </c>
      <c r="L557" t="s">
        <v>156</v>
      </c>
      <c r="M557" t="s">
        <v>3259</v>
      </c>
      <c r="N557" t="s">
        <v>3263</v>
      </c>
      <c r="O557" t="s">
        <v>151</v>
      </c>
      <c r="P557" t="s">
        <v>3253</v>
      </c>
      <c r="Q557" t="s">
        <v>44</v>
      </c>
      <c r="R557">
        <v>114160</v>
      </c>
      <c r="S557" t="s">
        <v>1573</v>
      </c>
      <c r="T557" t="s">
        <v>60</v>
      </c>
      <c r="U557" t="s">
        <v>50</v>
      </c>
      <c r="V557" t="s">
        <v>47</v>
      </c>
      <c r="W557" t="s">
        <v>3250</v>
      </c>
      <c r="X557" t="s">
        <v>3248</v>
      </c>
      <c r="Y557" t="s">
        <v>36</v>
      </c>
      <c r="Z557" t="s">
        <v>104</v>
      </c>
      <c r="AA557" t="s">
        <v>46</v>
      </c>
      <c r="AB557" t="s">
        <v>3261</v>
      </c>
      <c r="AC557">
        <v>8</v>
      </c>
      <c r="AD557" t="s">
        <v>109</v>
      </c>
      <c r="AE557" t="s">
        <v>38</v>
      </c>
      <c r="AF557" t="s">
        <v>109</v>
      </c>
      <c r="AG557" s="1">
        <v>44556</v>
      </c>
    </row>
    <row r="558" spans="1:33" x14ac:dyDescent="0.3">
      <c r="A558">
        <v>40</v>
      </c>
      <c r="B558" t="s">
        <v>32</v>
      </c>
      <c r="C558" t="s">
        <v>33</v>
      </c>
      <c r="D558" t="s">
        <v>695</v>
      </c>
      <c r="E558" t="s">
        <v>35</v>
      </c>
      <c r="F558">
        <v>8</v>
      </c>
      <c r="G558" t="s">
        <v>3257</v>
      </c>
      <c r="H558" t="s">
        <v>37</v>
      </c>
      <c r="I558" t="s">
        <v>1574</v>
      </c>
      <c r="J558" t="s">
        <v>3259</v>
      </c>
      <c r="K558" t="s">
        <v>41</v>
      </c>
      <c r="L558" t="s">
        <v>288</v>
      </c>
      <c r="M558" t="s">
        <v>3247</v>
      </c>
      <c r="N558" t="s">
        <v>3263</v>
      </c>
      <c r="O558" t="s">
        <v>151</v>
      </c>
      <c r="P558" t="s">
        <v>3247</v>
      </c>
      <c r="Q558" t="s">
        <v>69</v>
      </c>
      <c r="R558">
        <v>137570</v>
      </c>
      <c r="S558" t="s">
        <v>1575</v>
      </c>
      <c r="T558" t="s">
        <v>40</v>
      </c>
      <c r="U558" t="s">
        <v>32</v>
      </c>
      <c r="V558" t="s">
        <v>147</v>
      </c>
      <c r="W558" t="s">
        <v>3250</v>
      </c>
      <c r="X558" t="s">
        <v>3248</v>
      </c>
      <c r="Y558" t="s">
        <v>38</v>
      </c>
      <c r="Z558" t="s">
        <v>153</v>
      </c>
      <c r="AA558" t="s">
        <v>71</v>
      </c>
      <c r="AB558" t="s">
        <v>3260</v>
      </c>
      <c r="AC558">
        <v>9</v>
      </c>
      <c r="AD558" t="s">
        <v>115</v>
      </c>
      <c r="AE558" t="s">
        <v>46</v>
      </c>
      <c r="AF558" t="s">
        <v>115</v>
      </c>
      <c r="AG558" s="1">
        <v>42071</v>
      </c>
    </row>
    <row r="559" spans="1:33" x14ac:dyDescent="0.3">
      <c r="A559">
        <v>45</v>
      </c>
      <c r="B559" t="s">
        <v>32</v>
      </c>
      <c r="C559" t="s">
        <v>61</v>
      </c>
      <c r="D559" t="s">
        <v>1576</v>
      </c>
      <c r="E559" t="s">
        <v>35</v>
      </c>
      <c r="F559">
        <v>7</v>
      </c>
      <c r="G559" t="s">
        <v>3246</v>
      </c>
      <c r="H559" t="s">
        <v>37</v>
      </c>
      <c r="I559" t="s">
        <v>324</v>
      </c>
      <c r="J559" t="s">
        <v>3253</v>
      </c>
      <c r="K559" t="s">
        <v>55</v>
      </c>
      <c r="L559" t="s">
        <v>229</v>
      </c>
      <c r="M559" t="s">
        <v>3248</v>
      </c>
      <c r="N559" t="s">
        <v>3254</v>
      </c>
      <c r="O559" t="s">
        <v>107</v>
      </c>
      <c r="P559" t="s">
        <v>3248</v>
      </c>
      <c r="Q559" t="s">
        <v>44</v>
      </c>
      <c r="R559">
        <v>44770</v>
      </c>
      <c r="S559" t="s">
        <v>1577</v>
      </c>
      <c r="T559" t="s">
        <v>46</v>
      </c>
      <c r="U559" t="s">
        <v>50</v>
      </c>
      <c r="V559" t="s">
        <v>114</v>
      </c>
      <c r="W559" t="s">
        <v>3250</v>
      </c>
      <c r="X559" t="s">
        <v>3248</v>
      </c>
      <c r="Y559" t="s">
        <v>38</v>
      </c>
      <c r="Z559" t="s">
        <v>109</v>
      </c>
      <c r="AA559" t="s">
        <v>40</v>
      </c>
      <c r="AB559" t="s">
        <v>3261</v>
      </c>
      <c r="AC559">
        <v>3</v>
      </c>
      <c r="AD559" t="s">
        <v>40</v>
      </c>
      <c r="AE559" t="s">
        <v>60</v>
      </c>
      <c r="AF559" t="s">
        <v>40</v>
      </c>
      <c r="AG559" s="1">
        <v>44373</v>
      </c>
    </row>
    <row r="560" spans="1:33" x14ac:dyDescent="0.3">
      <c r="A560">
        <v>55</v>
      </c>
      <c r="B560" t="s">
        <v>32</v>
      </c>
      <c r="C560" t="s">
        <v>51</v>
      </c>
      <c r="D560" t="s">
        <v>131</v>
      </c>
      <c r="E560" t="s">
        <v>35</v>
      </c>
      <c r="F560">
        <v>2</v>
      </c>
      <c r="G560" t="s">
        <v>3257</v>
      </c>
      <c r="H560" t="s">
        <v>53</v>
      </c>
      <c r="I560" t="s">
        <v>781</v>
      </c>
      <c r="J560" t="s">
        <v>3259</v>
      </c>
      <c r="K560" t="s">
        <v>41</v>
      </c>
      <c r="L560" t="s">
        <v>325</v>
      </c>
      <c r="M560" t="s">
        <v>3248</v>
      </c>
      <c r="N560" t="s">
        <v>3263</v>
      </c>
      <c r="O560" t="s">
        <v>128</v>
      </c>
      <c r="P560" t="s">
        <v>3247</v>
      </c>
      <c r="Q560" t="s">
        <v>44</v>
      </c>
      <c r="R560">
        <v>109760</v>
      </c>
      <c r="S560" t="s">
        <v>1578</v>
      </c>
      <c r="T560" t="s">
        <v>36</v>
      </c>
      <c r="U560" t="s">
        <v>32</v>
      </c>
      <c r="V560" t="s">
        <v>190</v>
      </c>
      <c r="W560" t="s">
        <v>3250</v>
      </c>
      <c r="X560" t="s">
        <v>3247</v>
      </c>
      <c r="Y560" t="s">
        <v>38</v>
      </c>
      <c r="Z560" t="s">
        <v>194</v>
      </c>
      <c r="AA560" t="s">
        <v>46</v>
      </c>
      <c r="AB560" t="s">
        <v>3260</v>
      </c>
      <c r="AC560">
        <v>3</v>
      </c>
      <c r="AD560" t="s">
        <v>40</v>
      </c>
      <c r="AE560" t="s">
        <v>38</v>
      </c>
      <c r="AF560" t="s">
        <v>40</v>
      </c>
      <c r="AG560" s="1">
        <v>42522</v>
      </c>
    </row>
    <row r="561" spans="1:33" x14ac:dyDescent="0.3">
      <c r="A561">
        <v>34</v>
      </c>
      <c r="B561" t="s">
        <v>50</v>
      </c>
      <c r="C561" t="s">
        <v>33</v>
      </c>
      <c r="D561" t="s">
        <v>1190</v>
      </c>
      <c r="E561" t="s">
        <v>35</v>
      </c>
      <c r="F561">
        <v>16</v>
      </c>
      <c r="G561" t="s">
        <v>3258</v>
      </c>
      <c r="H561" t="s">
        <v>121</v>
      </c>
      <c r="I561" t="s">
        <v>1579</v>
      </c>
      <c r="J561" t="s">
        <v>3259</v>
      </c>
      <c r="K561" t="s">
        <v>41</v>
      </c>
      <c r="L561" t="s">
        <v>332</v>
      </c>
      <c r="M561" t="s">
        <v>3253</v>
      </c>
      <c r="N561" t="s">
        <v>3254</v>
      </c>
      <c r="O561" t="s">
        <v>107</v>
      </c>
      <c r="P561" t="s">
        <v>3253</v>
      </c>
      <c r="Q561" t="s">
        <v>44</v>
      </c>
      <c r="R561">
        <v>23070</v>
      </c>
      <c r="S561" t="s">
        <v>1580</v>
      </c>
      <c r="T561" t="s">
        <v>38</v>
      </c>
      <c r="U561" t="s">
        <v>50</v>
      </c>
      <c r="V561" t="s">
        <v>194</v>
      </c>
      <c r="W561" t="s">
        <v>3255</v>
      </c>
      <c r="X561" t="s">
        <v>3247</v>
      </c>
      <c r="Y561" t="s">
        <v>38</v>
      </c>
      <c r="Z561" t="s">
        <v>71</v>
      </c>
      <c r="AA561" t="s">
        <v>40</v>
      </c>
      <c r="AB561" t="s">
        <v>3260</v>
      </c>
      <c r="AC561">
        <v>5</v>
      </c>
      <c r="AD561" t="s">
        <v>40</v>
      </c>
      <c r="AE561" t="s">
        <v>36</v>
      </c>
      <c r="AF561" t="s">
        <v>60</v>
      </c>
      <c r="AG561" s="1">
        <v>42447</v>
      </c>
    </row>
    <row r="562" spans="1:33" x14ac:dyDescent="0.3">
      <c r="A562">
        <v>34</v>
      </c>
      <c r="B562" t="s">
        <v>32</v>
      </c>
      <c r="C562" t="s">
        <v>61</v>
      </c>
      <c r="D562" t="s">
        <v>1581</v>
      </c>
      <c r="E562" t="s">
        <v>35</v>
      </c>
      <c r="F562">
        <v>10</v>
      </c>
      <c r="G562" t="s">
        <v>3246</v>
      </c>
      <c r="H562" t="s">
        <v>53</v>
      </c>
      <c r="I562" t="s">
        <v>1582</v>
      </c>
      <c r="J562" t="s">
        <v>3247</v>
      </c>
      <c r="K562" t="s">
        <v>41</v>
      </c>
      <c r="L562" t="s">
        <v>229</v>
      </c>
      <c r="M562" t="s">
        <v>3248</v>
      </c>
      <c r="N562" t="s">
        <v>3254</v>
      </c>
      <c r="O562" t="s">
        <v>157</v>
      </c>
      <c r="P562" t="s">
        <v>3247</v>
      </c>
      <c r="Q562" t="s">
        <v>69</v>
      </c>
      <c r="R562">
        <v>20080</v>
      </c>
      <c r="S562" t="s">
        <v>1583</v>
      </c>
      <c r="T562" t="s">
        <v>38</v>
      </c>
      <c r="U562" t="s">
        <v>32</v>
      </c>
      <c r="V562" t="s">
        <v>76</v>
      </c>
      <c r="W562" t="s">
        <v>3250</v>
      </c>
      <c r="X562" t="s">
        <v>3247</v>
      </c>
      <c r="Y562" t="s">
        <v>40</v>
      </c>
      <c r="Z562" t="s">
        <v>38</v>
      </c>
      <c r="AA562" t="s">
        <v>36</v>
      </c>
      <c r="AB562" t="s">
        <v>3260</v>
      </c>
      <c r="AC562">
        <v>1</v>
      </c>
      <c r="AD562" t="s">
        <v>60</v>
      </c>
      <c r="AE562" t="s">
        <v>38</v>
      </c>
      <c r="AF562" t="s">
        <v>60</v>
      </c>
      <c r="AG562" s="1">
        <v>43047</v>
      </c>
    </row>
    <row r="563" spans="1:33" x14ac:dyDescent="0.3">
      <c r="A563">
        <v>21</v>
      </c>
      <c r="B563" t="s">
        <v>32</v>
      </c>
      <c r="C563" t="s">
        <v>61</v>
      </c>
      <c r="D563" t="s">
        <v>1581</v>
      </c>
      <c r="E563" t="s">
        <v>35</v>
      </c>
      <c r="F563">
        <v>5</v>
      </c>
      <c r="G563" t="s">
        <v>3257</v>
      </c>
      <c r="H563" t="s">
        <v>37</v>
      </c>
      <c r="I563" t="s">
        <v>1584</v>
      </c>
      <c r="J563" t="s">
        <v>3248</v>
      </c>
      <c r="K563" t="s">
        <v>41</v>
      </c>
      <c r="L563" t="s">
        <v>319</v>
      </c>
      <c r="M563" t="s">
        <v>3248</v>
      </c>
      <c r="N563" t="s">
        <v>3254</v>
      </c>
      <c r="O563" t="s">
        <v>157</v>
      </c>
      <c r="P563" t="s">
        <v>3259</v>
      </c>
      <c r="Q563" t="s">
        <v>57</v>
      </c>
      <c r="R563">
        <v>31170</v>
      </c>
      <c r="S563" t="s">
        <v>1585</v>
      </c>
      <c r="T563" t="s">
        <v>38</v>
      </c>
      <c r="U563" t="s">
        <v>32</v>
      </c>
      <c r="V563" t="s">
        <v>190</v>
      </c>
      <c r="W563" t="s">
        <v>3250</v>
      </c>
      <c r="X563" t="s">
        <v>3248</v>
      </c>
      <c r="Y563" t="s">
        <v>60</v>
      </c>
      <c r="Z563" t="s">
        <v>36</v>
      </c>
      <c r="AA563" t="s">
        <v>40</v>
      </c>
      <c r="AB563" t="s">
        <v>3260</v>
      </c>
      <c r="AC563">
        <v>2</v>
      </c>
      <c r="AD563" t="s">
        <v>40</v>
      </c>
      <c r="AE563" t="s">
        <v>40</v>
      </c>
      <c r="AF563" t="s">
        <v>40</v>
      </c>
      <c r="AG563" s="1">
        <v>43880</v>
      </c>
    </row>
    <row r="564" spans="1:33" x14ac:dyDescent="0.3">
      <c r="A564">
        <v>40</v>
      </c>
      <c r="B564" t="s">
        <v>32</v>
      </c>
      <c r="C564" t="s">
        <v>51</v>
      </c>
      <c r="D564" t="s">
        <v>212</v>
      </c>
      <c r="E564" t="s">
        <v>35</v>
      </c>
      <c r="F564">
        <v>9</v>
      </c>
      <c r="G564" t="s">
        <v>3258</v>
      </c>
      <c r="H564" t="s">
        <v>37</v>
      </c>
      <c r="I564" t="s">
        <v>1586</v>
      </c>
      <c r="J564" t="s">
        <v>3247</v>
      </c>
      <c r="K564" t="s">
        <v>55</v>
      </c>
      <c r="L564" t="s">
        <v>214</v>
      </c>
      <c r="M564" t="s">
        <v>3248</v>
      </c>
      <c r="N564" t="s">
        <v>3263</v>
      </c>
      <c r="O564" t="s">
        <v>151</v>
      </c>
      <c r="P564" t="s">
        <v>3248</v>
      </c>
      <c r="Q564" t="s">
        <v>57</v>
      </c>
      <c r="R564">
        <v>134990</v>
      </c>
      <c r="S564" t="s">
        <v>1587</v>
      </c>
      <c r="T564" t="s">
        <v>104</v>
      </c>
      <c r="U564" t="s">
        <v>32</v>
      </c>
      <c r="V564" t="s">
        <v>49</v>
      </c>
      <c r="W564" t="s">
        <v>3250</v>
      </c>
      <c r="X564" t="s">
        <v>3248</v>
      </c>
      <c r="Y564" t="s">
        <v>60</v>
      </c>
      <c r="Z564" t="s">
        <v>59</v>
      </c>
      <c r="AA564" t="s">
        <v>36</v>
      </c>
      <c r="AB564" t="s">
        <v>3261</v>
      </c>
      <c r="AC564">
        <v>18</v>
      </c>
      <c r="AD564" t="s">
        <v>109</v>
      </c>
      <c r="AE564" t="s">
        <v>40</v>
      </c>
      <c r="AF564" t="s">
        <v>66</v>
      </c>
      <c r="AG564" s="1">
        <v>42586</v>
      </c>
    </row>
    <row r="565" spans="1:33" x14ac:dyDescent="0.3">
      <c r="A565">
        <v>31</v>
      </c>
      <c r="B565" t="s">
        <v>50</v>
      </c>
      <c r="C565" t="s">
        <v>51</v>
      </c>
      <c r="D565" t="s">
        <v>1053</v>
      </c>
      <c r="E565" t="s">
        <v>35</v>
      </c>
      <c r="F565">
        <v>2</v>
      </c>
      <c r="G565" t="s">
        <v>3246</v>
      </c>
      <c r="H565" t="s">
        <v>53</v>
      </c>
      <c r="I565" t="s">
        <v>1588</v>
      </c>
      <c r="J565" t="s">
        <v>3247</v>
      </c>
      <c r="K565" t="s">
        <v>41</v>
      </c>
      <c r="L565" t="s">
        <v>225</v>
      </c>
      <c r="M565" t="s">
        <v>3248</v>
      </c>
      <c r="N565" t="s">
        <v>3254</v>
      </c>
      <c r="O565" t="s">
        <v>43</v>
      </c>
      <c r="P565" t="s">
        <v>3259</v>
      </c>
      <c r="Q565" t="s">
        <v>44</v>
      </c>
      <c r="R565">
        <v>37220</v>
      </c>
      <c r="S565" t="s">
        <v>1589</v>
      </c>
      <c r="T565" t="s">
        <v>90</v>
      </c>
      <c r="U565" t="s">
        <v>50</v>
      </c>
      <c r="V565" t="s">
        <v>66</v>
      </c>
      <c r="W565" t="s">
        <v>3250</v>
      </c>
      <c r="X565" t="s">
        <v>3248</v>
      </c>
      <c r="Y565" t="s">
        <v>38</v>
      </c>
      <c r="Z565" t="s">
        <v>109</v>
      </c>
      <c r="AA565" t="s">
        <v>40</v>
      </c>
      <c r="AB565" t="s">
        <v>3256</v>
      </c>
      <c r="AC565">
        <v>2</v>
      </c>
      <c r="AD565" t="s">
        <v>40</v>
      </c>
      <c r="AE565" t="s">
        <v>40</v>
      </c>
      <c r="AF565" t="s">
        <v>40</v>
      </c>
      <c r="AG565" s="1">
        <v>43172</v>
      </c>
    </row>
    <row r="566" spans="1:33" x14ac:dyDescent="0.3">
      <c r="A566">
        <v>45</v>
      </c>
      <c r="B566" t="s">
        <v>32</v>
      </c>
      <c r="C566" t="s">
        <v>61</v>
      </c>
      <c r="D566" t="s">
        <v>879</v>
      </c>
      <c r="E566" t="s">
        <v>35</v>
      </c>
      <c r="F566">
        <v>7</v>
      </c>
      <c r="G566" t="s">
        <v>3258</v>
      </c>
      <c r="H566" t="s">
        <v>37</v>
      </c>
      <c r="I566" t="s">
        <v>1590</v>
      </c>
      <c r="J566" t="s">
        <v>3259</v>
      </c>
      <c r="K566" t="s">
        <v>55</v>
      </c>
      <c r="L566" t="s">
        <v>283</v>
      </c>
      <c r="M566" t="s">
        <v>3248</v>
      </c>
      <c r="N566" t="s">
        <v>3254</v>
      </c>
      <c r="O566" t="s">
        <v>43</v>
      </c>
      <c r="P566" t="s">
        <v>3259</v>
      </c>
      <c r="Q566" t="s">
        <v>69</v>
      </c>
      <c r="R566">
        <v>22700</v>
      </c>
      <c r="S566" t="s">
        <v>1591</v>
      </c>
      <c r="T566" t="s">
        <v>36</v>
      </c>
      <c r="U566" t="s">
        <v>32</v>
      </c>
      <c r="V566" t="s">
        <v>76</v>
      </c>
      <c r="W566" t="s">
        <v>3250</v>
      </c>
      <c r="X566" t="s">
        <v>3259</v>
      </c>
      <c r="Y566" t="s">
        <v>40</v>
      </c>
      <c r="Z566" t="s">
        <v>115</v>
      </c>
      <c r="AA566" t="s">
        <v>40</v>
      </c>
      <c r="AB566" t="s">
        <v>3260</v>
      </c>
      <c r="AC566">
        <v>5</v>
      </c>
      <c r="AD566" t="s">
        <v>36</v>
      </c>
      <c r="AE566" t="s">
        <v>60</v>
      </c>
      <c r="AF566" t="s">
        <v>40</v>
      </c>
      <c r="AG566" s="1">
        <v>42845</v>
      </c>
    </row>
    <row r="567" spans="1:33" x14ac:dyDescent="0.3">
      <c r="A567">
        <v>22</v>
      </c>
      <c r="B567" t="s">
        <v>32</v>
      </c>
      <c r="C567" t="s">
        <v>61</v>
      </c>
      <c r="D567" t="s">
        <v>1592</v>
      </c>
      <c r="E567" t="s">
        <v>35</v>
      </c>
      <c r="F567">
        <v>2</v>
      </c>
      <c r="G567" t="s">
        <v>3257</v>
      </c>
      <c r="H567" t="s">
        <v>121</v>
      </c>
      <c r="I567" t="s">
        <v>1593</v>
      </c>
      <c r="J567" t="s">
        <v>3248</v>
      </c>
      <c r="K567" t="s">
        <v>41</v>
      </c>
      <c r="L567" t="s">
        <v>301</v>
      </c>
      <c r="M567" t="s">
        <v>3248</v>
      </c>
      <c r="N567" t="s">
        <v>3254</v>
      </c>
      <c r="O567" t="s">
        <v>43</v>
      </c>
      <c r="P567" t="s">
        <v>3259</v>
      </c>
      <c r="Q567" t="s">
        <v>44</v>
      </c>
      <c r="R567">
        <v>25230</v>
      </c>
      <c r="S567" t="s">
        <v>1594</v>
      </c>
      <c r="T567" t="s">
        <v>60</v>
      </c>
      <c r="U567" t="s">
        <v>32</v>
      </c>
      <c r="V567" t="s">
        <v>76</v>
      </c>
      <c r="W567" t="s">
        <v>3250</v>
      </c>
      <c r="X567" t="s">
        <v>3248</v>
      </c>
      <c r="Y567" t="s">
        <v>38</v>
      </c>
      <c r="Z567" t="s">
        <v>36</v>
      </c>
      <c r="AA567" t="s">
        <v>40</v>
      </c>
      <c r="AB567" t="s">
        <v>3260</v>
      </c>
      <c r="AC567">
        <v>2</v>
      </c>
      <c r="AD567" t="s">
        <v>38</v>
      </c>
      <c r="AE567" t="s">
        <v>40</v>
      </c>
      <c r="AF567" t="s">
        <v>38</v>
      </c>
      <c r="AG567" s="1">
        <v>44887</v>
      </c>
    </row>
    <row r="568" spans="1:33" x14ac:dyDescent="0.3">
      <c r="A568">
        <v>38</v>
      </c>
      <c r="B568" t="s">
        <v>32</v>
      </c>
      <c r="C568" t="s">
        <v>51</v>
      </c>
      <c r="D568" t="s">
        <v>1595</v>
      </c>
      <c r="E568" t="s">
        <v>35</v>
      </c>
      <c r="F568">
        <v>23</v>
      </c>
      <c r="G568" t="s">
        <v>3246</v>
      </c>
      <c r="H568" t="s">
        <v>53</v>
      </c>
      <c r="I568" t="s">
        <v>47</v>
      </c>
      <c r="J568" t="s">
        <v>3259</v>
      </c>
      <c r="K568" t="s">
        <v>41</v>
      </c>
      <c r="L568" t="s">
        <v>188</v>
      </c>
      <c r="M568" t="s">
        <v>3247</v>
      </c>
      <c r="N568" t="s">
        <v>3263</v>
      </c>
      <c r="O568" t="s">
        <v>128</v>
      </c>
      <c r="P568" t="s">
        <v>3248</v>
      </c>
      <c r="Q568" t="s">
        <v>57</v>
      </c>
      <c r="R568">
        <v>95260</v>
      </c>
      <c r="S568" t="s">
        <v>1596</v>
      </c>
      <c r="T568" t="s">
        <v>60</v>
      </c>
      <c r="U568" t="s">
        <v>32</v>
      </c>
      <c r="V568" t="s">
        <v>106</v>
      </c>
      <c r="W568" t="s">
        <v>3255</v>
      </c>
      <c r="X568" t="s">
        <v>3247</v>
      </c>
      <c r="Y568" t="s">
        <v>60</v>
      </c>
      <c r="Z568" t="s">
        <v>130</v>
      </c>
      <c r="AA568" t="s">
        <v>40</v>
      </c>
      <c r="AB568" t="s">
        <v>3260</v>
      </c>
      <c r="AC568">
        <v>9</v>
      </c>
      <c r="AD568" t="s">
        <v>109</v>
      </c>
      <c r="AE568" t="s">
        <v>38</v>
      </c>
      <c r="AF568" t="s">
        <v>115</v>
      </c>
      <c r="AG568" s="1">
        <v>44126</v>
      </c>
    </row>
    <row r="569" spans="1:33" x14ac:dyDescent="0.3">
      <c r="A569">
        <v>45</v>
      </c>
      <c r="B569" t="s">
        <v>32</v>
      </c>
      <c r="C569" t="s">
        <v>51</v>
      </c>
      <c r="D569" t="s">
        <v>318</v>
      </c>
      <c r="E569" t="s">
        <v>35</v>
      </c>
      <c r="F569">
        <v>7</v>
      </c>
      <c r="G569" t="s">
        <v>3246</v>
      </c>
      <c r="H569" t="s">
        <v>53</v>
      </c>
      <c r="I569" t="s">
        <v>1597</v>
      </c>
      <c r="J569" t="s">
        <v>3253</v>
      </c>
      <c r="K569" t="s">
        <v>41</v>
      </c>
      <c r="L569" t="s">
        <v>319</v>
      </c>
      <c r="M569" t="s">
        <v>3248</v>
      </c>
      <c r="N569" t="s">
        <v>3263</v>
      </c>
      <c r="O569" t="s">
        <v>43</v>
      </c>
      <c r="P569" t="s">
        <v>3253</v>
      </c>
      <c r="Q569" t="s">
        <v>69</v>
      </c>
      <c r="R569">
        <v>52100</v>
      </c>
      <c r="S569" t="s">
        <v>1598</v>
      </c>
      <c r="T569" t="s">
        <v>38</v>
      </c>
      <c r="U569" t="s">
        <v>32</v>
      </c>
      <c r="V569" t="s">
        <v>190</v>
      </c>
      <c r="W569" t="s">
        <v>3250</v>
      </c>
      <c r="X569" t="s">
        <v>3253</v>
      </c>
      <c r="Y569" t="s">
        <v>38</v>
      </c>
      <c r="Z569" t="s">
        <v>142</v>
      </c>
      <c r="AA569" t="s">
        <v>40</v>
      </c>
      <c r="AB569" t="s">
        <v>3260</v>
      </c>
      <c r="AC569">
        <v>24</v>
      </c>
      <c r="AD569" t="s">
        <v>104</v>
      </c>
      <c r="AE569" t="s">
        <v>104</v>
      </c>
      <c r="AF569" t="s">
        <v>147</v>
      </c>
      <c r="AG569" s="1">
        <v>43096</v>
      </c>
    </row>
    <row r="570" spans="1:33" x14ac:dyDescent="0.3">
      <c r="A570">
        <v>23</v>
      </c>
      <c r="B570" t="s">
        <v>50</v>
      </c>
      <c r="C570" t="s">
        <v>61</v>
      </c>
      <c r="D570" t="s">
        <v>1599</v>
      </c>
      <c r="E570" t="s">
        <v>35</v>
      </c>
      <c r="F570">
        <v>8</v>
      </c>
      <c r="G570" t="s">
        <v>3257</v>
      </c>
      <c r="H570" t="s">
        <v>37</v>
      </c>
      <c r="I570" t="s">
        <v>1600</v>
      </c>
      <c r="J570" t="s">
        <v>3259</v>
      </c>
      <c r="K570" t="s">
        <v>41</v>
      </c>
      <c r="L570" t="s">
        <v>467</v>
      </c>
      <c r="M570" t="s">
        <v>3247</v>
      </c>
      <c r="N570" t="s">
        <v>3254</v>
      </c>
      <c r="O570" t="s">
        <v>43</v>
      </c>
      <c r="P570" t="s">
        <v>3248</v>
      </c>
      <c r="Q570" t="s">
        <v>57</v>
      </c>
      <c r="R570">
        <v>39890</v>
      </c>
      <c r="S570" t="s">
        <v>1601</v>
      </c>
      <c r="T570" t="s">
        <v>38</v>
      </c>
      <c r="U570" t="s">
        <v>50</v>
      </c>
      <c r="V570" t="s">
        <v>147</v>
      </c>
      <c r="W570" t="s">
        <v>3250</v>
      </c>
      <c r="X570" t="s">
        <v>3253</v>
      </c>
      <c r="Y570" t="s">
        <v>60</v>
      </c>
      <c r="Z570" t="s">
        <v>71</v>
      </c>
      <c r="AA570" t="s">
        <v>40</v>
      </c>
      <c r="AB570" t="s">
        <v>3260</v>
      </c>
      <c r="AC570">
        <v>5</v>
      </c>
      <c r="AD570" t="s">
        <v>46</v>
      </c>
      <c r="AE570" t="s">
        <v>38</v>
      </c>
      <c r="AF570" t="s">
        <v>40</v>
      </c>
      <c r="AG570" s="1">
        <v>44736</v>
      </c>
    </row>
    <row r="571" spans="1:33" x14ac:dyDescent="0.3">
      <c r="A571">
        <v>39</v>
      </c>
      <c r="B571" t="s">
        <v>32</v>
      </c>
      <c r="C571" t="s">
        <v>61</v>
      </c>
      <c r="D571" t="s">
        <v>1391</v>
      </c>
      <c r="E571" t="s">
        <v>35</v>
      </c>
      <c r="F571">
        <v>2</v>
      </c>
      <c r="G571" t="s">
        <v>3258</v>
      </c>
      <c r="H571" t="s">
        <v>121</v>
      </c>
      <c r="I571" t="s">
        <v>1602</v>
      </c>
      <c r="J571" t="s">
        <v>3259</v>
      </c>
      <c r="K571" t="s">
        <v>55</v>
      </c>
      <c r="L571" t="s">
        <v>48</v>
      </c>
      <c r="M571" t="s">
        <v>3247</v>
      </c>
      <c r="N571" t="s">
        <v>3249</v>
      </c>
      <c r="O571" t="s">
        <v>100</v>
      </c>
      <c r="P571" t="s">
        <v>3248</v>
      </c>
      <c r="Q571" t="s">
        <v>57</v>
      </c>
      <c r="R571">
        <v>45530</v>
      </c>
      <c r="S571" t="s">
        <v>1603</v>
      </c>
      <c r="T571" t="s">
        <v>38</v>
      </c>
      <c r="U571" t="s">
        <v>32</v>
      </c>
      <c r="V571" t="s">
        <v>147</v>
      </c>
      <c r="W571" t="s">
        <v>3250</v>
      </c>
      <c r="X571" t="s">
        <v>3253</v>
      </c>
      <c r="Y571" t="s">
        <v>60</v>
      </c>
      <c r="Z571" t="s">
        <v>59</v>
      </c>
      <c r="AA571" t="s">
        <v>46</v>
      </c>
      <c r="AB571" t="s">
        <v>3260</v>
      </c>
      <c r="AC571">
        <v>20</v>
      </c>
      <c r="AD571" t="s">
        <v>109</v>
      </c>
      <c r="AE571" t="s">
        <v>147</v>
      </c>
      <c r="AF571" t="s">
        <v>130</v>
      </c>
      <c r="AG571" s="1">
        <v>43590</v>
      </c>
    </row>
    <row r="572" spans="1:33" x14ac:dyDescent="0.3">
      <c r="A572">
        <v>55</v>
      </c>
      <c r="B572" t="s">
        <v>32</v>
      </c>
      <c r="C572" t="s">
        <v>61</v>
      </c>
      <c r="D572" t="s">
        <v>1604</v>
      </c>
      <c r="E572" t="s">
        <v>35</v>
      </c>
      <c r="F572">
        <v>22</v>
      </c>
      <c r="G572" t="s">
        <v>3246</v>
      </c>
      <c r="H572" t="s">
        <v>121</v>
      </c>
      <c r="I572" t="s">
        <v>1605</v>
      </c>
      <c r="J572" t="s">
        <v>3253</v>
      </c>
      <c r="K572" t="s">
        <v>41</v>
      </c>
      <c r="L572" t="s">
        <v>225</v>
      </c>
      <c r="M572" t="s">
        <v>3247</v>
      </c>
      <c r="N572" t="s">
        <v>3254</v>
      </c>
      <c r="O572" t="s">
        <v>107</v>
      </c>
      <c r="P572" t="s">
        <v>3247</v>
      </c>
      <c r="Q572" t="s">
        <v>69</v>
      </c>
      <c r="R572">
        <v>35370</v>
      </c>
      <c r="S572" t="s">
        <v>1606</v>
      </c>
      <c r="T572" t="s">
        <v>71</v>
      </c>
      <c r="U572" t="s">
        <v>32</v>
      </c>
      <c r="V572" t="s">
        <v>47</v>
      </c>
      <c r="W572" t="s">
        <v>3250</v>
      </c>
      <c r="X572" t="s">
        <v>3259</v>
      </c>
      <c r="Y572" t="s">
        <v>38</v>
      </c>
      <c r="Z572" t="s">
        <v>115</v>
      </c>
      <c r="AA572" t="s">
        <v>38</v>
      </c>
      <c r="AB572" t="s">
        <v>3260</v>
      </c>
      <c r="AC572">
        <v>4</v>
      </c>
      <c r="AD572" t="s">
        <v>40</v>
      </c>
      <c r="AE572" t="s">
        <v>38</v>
      </c>
      <c r="AF572" t="s">
        <v>40</v>
      </c>
      <c r="AG572" s="1">
        <v>43444</v>
      </c>
    </row>
    <row r="573" spans="1:33" x14ac:dyDescent="0.3">
      <c r="A573">
        <v>40</v>
      </c>
      <c r="B573" t="s">
        <v>50</v>
      </c>
      <c r="C573" t="s">
        <v>33</v>
      </c>
      <c r="D573" t="s">
        <v>1607</v>
      </c>
      <c r="E573" t="s">
        <v>78</v>
      </c>
      <c r="F573">
        <v>24</v>
      </c>
      <c r="G573" t="s">
        <v>3246</v>
      </c>
      <c r="H573" t="s">
        <v>53</v>
      </c>
      <c r="I573" t="s">
        <v>183</v>
      </c>
      <c r="J573" t="s">
        <v>3247</v>
      </c>
      <c r="K573" t="s">
        <v>55</v>
      </c>
      <c r="L573" t="s">
        <v>301</v>
      </c>
      <c r="M573" t="s">
        <v>3259</v>
      </c>
      <c r="N573" t="s">
        <v>3262</v>
      </c>
      <c r="O573" t="s">
        <v>157</v>
      </c>
      <c r="P573" t="s">
        <v>3247</v>
      </c>
      <c r="Q573" t="s">
        <v>57</v>
      </c>
      <c r="R573">
        <v>131940</v>
      </c>
      <c r="S573" t="s">
        <v>1608</v>
      </c>
      <c r="T573" t="s">
        <v>46</v>
      </c>
      <c r="U573" t="s">
        <v>50</v>
      </c>
      <c r="V573" t="s">
        <v>153</v>
      </c>
      <c r="W573" t="s">
        <v>3250</v>
      </c>
      <c r="X573" t="s">
        <v>3259</v>
      </c>
      <c r="Y573" t="s">
        <v>60</v>
      </c>
      <c r="Z573" t="s">
        <v>95</v>
      </c>
      <c r="AA573" t="s">
        <v>40</v>
      </c>
      <c r="AB573" t="s">
        <v>3261</v>
      </c>
      <c r="AC573">
        <v>1</v>
      </c>
      <c r="AD573" t="s">
        <v>60</v>
      </c>
      <c r="AE573" t="s">
        <v>60</v>
      </c>
      <c r="AF573" t="s">
        <v>60</v>
      </c>
      <c r="AG573" s="1">
        <v>42832</v>
      </c>
    </row>
    <row r="574" spans="1:33" x14ac:dyDescent="0.3">
      <c r="A574">
        <v>22</v>
      </c>
      <c r="B574" t="s">
        <v>32</v>
      </c>
      <c r="C574" t="s">
        <v>61</v>
      </c>
      <c r="D574" t="s">
        <v>1609</v>
      </c>
      <c r="E574" t="s">
        <v>35</v>
      </c>
      <c r="F574">
        <v>5</v>
      </c>
      <c r="G574" t="s">
        <v>3246</v>
      </c>
      <c r="H574" t="s">
        <v>53</v>
      </c>
      <c r="I574" t="s">
        <v>1610</v>
      </c>
      <c r="J574" t="s">
        <v>3259</v>
      </c>
      <c r="K574" t="s">
        <v>41</v>
      </c>
      <c r="L574" t="s">
        <v>240</v>
      </c>
      <c r="M574" t="s">
        <v>3259</v>
      </c>
      <c r="N574" t="s">
        <v>3254</v>
      </c>
      <c r="O574" t="s">
        <v>107</v>
      </c>
      <c r="P574" t="s">
        <v>3247</v>
      </c>
      <c r="Q574" t="s">
        <v>69</v>
      </c>
      <c r="R574">
        <v>23280</v>
      </c>
      <c r="S574" t="s">
        <v>1611</v>
      </c>
      <c r="T574" t="s">
        <v>38</v>
      </c>
      <c r="U574" t="s">
        <v>50</v>
      </c>
      <c r="V574" t="s">
        <v>153</v>
      </c>
      <c r="W574" t="s">
        <v>3250</v>
      </c>
      <c r="X574" t="s">
        <v>3253</v>
      </c>
      <c r="Y574" t="s">
        <v>38</v>
      </c>
      <c r="Z574" t="s">
        <v>46</v>
      </c>
      <c r="AA574" t="s">
        <v>40</v>
      </c>
      <c r="AB574" t="s">
        <v>3261</v>
      </c>
      <c r="AC574">
        <v>4</v>
      </c>
      <c r="AD574" t="s">
        <v>40</v>
      </c>
      <c r="AE574" t="s">
        <v>40</v>
      </c>
      <c r="AF574" t="s">
        <v>40</v>
      </c>
      <c r="AG574" s="1">
        <v>42728</v>
      </c>
    </row>
    <row r="575" spans="1:33" x14ac:dyDescent="0.3">
      <c r="A575">
        <v>38</v>
      </c>
      <c r="B575" t="s">
        <v>32</v>
      </c>
      <c r="C575" t="s">
        <v>61</v>
      </c>
      <c r="D575" t="s">
        <v>400</v>
      </c>
      <c r="E575" t="s">
        <v>78</v>
      </c>
      <c r="F575">
        <v>1</v>
      </c>
      <c r="G575" t="s">
        <v>3258</v>
      </c>
      <c r="H575" t="s">
        <v>53</v>
      </c>
      <c r="I575" t="s">
        <v>1612</v>
      </c>
      <c r="J575" t="s">
        <v>3259</v>
      </c>
      <c r="K575" t="s">
        <v>41</v>
      </c>
      <c r="L575" t="s">
        <v>645</v>
      </c>
      <c r="M575" t="s">
        <v>3248</v>
      </c>
      <c r="N575" t="s">
        <v>3249</v>
      </c>
      <c r="O575" t="s">
        <v>157</v>
      </c>
      <c r="P575" t="s">
        <v>3247</v>
      </c>
      <c r="Q575" t="s">
        <v>44</v>
      </c>
      <c r="R575">
        <v>44400</v>
      </c>
      <c r="S575" t="s">
        <v>1613</v>
      </c>
      <c r="T575" t="s">
        <v>60</v>
      </c>
      <c r="U575" t="s">
        <v>32</v>
      </c>
      <c r="V575" t="s">
        <v>102</v>
      </c>
      <c r="W575" t="s">
        <v>3250</v>
      </c>
      <c r="X575" t="s">
        <v>3253</v>
      </c>
      <c r="Y575" t="s">
        <v>40</v>
      </c>
      <c r="Z575" t="s">
        <v>153</v>
      </c>
      <c r="AA575" t="s">
        <v>36</v>
      </c>
      <c r="AB575" t="s">
        <v>3260</v>
      </c>
      <c r="AC575">
        <v>15</v>
      </c>
      <c r="AD575" t="s">
        <v>66</v>
      </c>
      <c r="AE575" t="s">
        <v>71</v>
      </c>
      <c r="AF575" t="s">
        <v>115</v>
      </c>
      <c r="AG575" s="1">
        <v>44005</v>
      </c>
    </row>
    <row r="576" spans="1:33" x14ac:dyDescent="0.3">
      <c r="A576">
        <v>29</v>
      </c>
      <c r="B576" t="s">
        <v>32</v>
      </c>
      <c r="C576" t="s">
        <v>51</v>
      </c>
      <c r="D576" t="s">
        <v>1614</v>
      </c>
      <c r="E576" t="s">
        <v>35</v>
      </c>
      <c r="F576">
        <v>10</v>
      </c>
      <c r="G576" t="s">
        <v>3246</v>
      </c>
      <c r="H576" t="s">
        <v>53</v>
      </c>
      <c r="I576" t="s">
        <v>1615</v>
      </c>
      <c r="J576" t="s">
        <v>3259</v>
      </c>
      <c r="K576" t="s">
        <v>55</v>
      </c>
      <c r="L576" t="s">
        <v>549</v>
      </c>
      <c r="M576" t="s">
        <v>3248</v>
      </c>
      <c r="N576" t="s">
        <v>3254</v>
      </c>
      <c r="O576" t="s">
        <v>107</v>
      </c>
      <c r="P576" t="s">
        <v>3247</v>
      </c>
      <c r="Q576" t="s">
        <v>69</v>
      </c>
      <c r="R576">
        <v>32910</v>
      </c>
      <c r="S576" t="s">
        <v>1616</v>
      </c>
      <c r="T576" t="s">
        <v>60</v>
      </c>
      <c r="U576" t="s">
        <v>32</v>
      </c>
      <c r="V576" t="s">
        <v>76</v>
      </c>
      <c r="W576" t="s">
        <v>3250</v>
      </c>
      <c r="X576" t="s">
        <v>3259</v>
      </c>
      <c r="Y576" t="s">
        <v>40</v>
      </c>
      <c r="Z576" t="s">
        <v>115</v>
      </c>
      <c r="AA576" t="s">
        <v>40</v>
      </c>
      <c r="AB576" t="s">
        <v>3261</v>
      </c>
      <c r="AC576">
        <v>7</v>
      </c>
      <c r="AD576" t="s">
        <v>71</v>
      </c>
      <c r="AE576" t="s">
        <v>38</v>
      </c>
      <c r="AF576" t="s">
        <v>38</v>
      </c>
      <c r="AG576" s="1">
        <v>43866</v>
      </c>
    </row>
    <row r="577" spans="1:33" x14ac:dyDescent="0.3">
      <c r="A577">
        <v>55</v>
      </c>
      <c r="B577" t="s">
        <v>50</v>
      </c>
      <c r="C577" t="s">
        <v>61</v>
      </c>
      <c r="D577" t="s">
        <v>1617</v>
      </c>
      <c r="E577" t="s">
        <v>78</v>
      </c>
      <c r="F577">
        <v>2</v>
      </c>
      <c r="G577" t="s">
        <v>3257</v>
      </c>
      <c r="H577" t="s">
        <v>37</v>
      </c>
      <c r="I577" t="s">
        <v>1618</v>
      </c>
      <c r="J577" t="s">
        <v>3248</v>
      </c>
      <c r="K577" t="s">
        <v>41</v>
      </c>
      <c r="L577" t="s">
        <v>99</v>
      </c>
      <c r="M577" t="s">
        <v>3248</v>
      </c>
      <c r="N577" t="s">
        <v>3249</v>
      </c>
      <c r="O577" t="s">
        <v>157</v>
      </c>
      <c r="P577" t="s">
        <v>3259</v>
      </c>
      <c r="Q577" t="s">
        <v>57</v>
      </c>
      <c r="R577">
        <v>51600</v>
      </c>
      <c r="S577" t="s">
        <v>1619</v>
      </c>
      <c r="T577" t="s">
        <v>46</v>
      </c>
      <c r="U577" t="s">
        <v>32</v>
      </c>
      <c r="V577" t="s">
        <v>153</v>
      </c>
      <c r="W577" t="s">
        <v>3250</v>
      </c>
      <c r="X577" t="s">
        <v>3248</v>
      </c>
      <c r="Y577" t="s">
        <v>60</v>
      </c>
      <c r="Z577" t="s">
        <v>47</v>
      </c>
      <c r="AA577" t="s">
        <v>36</v>
      </c>
      <c r="AB577" t="s">
        <v>3261</v>
      </c>
      <c r="AC577">
        <v>9</v>
      </c>
      <c r="AD577" t="s">
        <v>109</v>
      </c>
      <c r="AE577" t="s">
        <v>109</v>
      </c>
      <c r="AF577" t="s">
        <v>36</v>
      </c>
      <c r="AG577" s="1">
        <v>43556</v>
      </c>
    </row>
    <row r="578" spans="1:33" x14ac:dyDescent="0.3">
      <c r="A578">
        <v>40</v>
      </c>
      <c r="B578" t="s">
        <v>32</v>
      </c>
      <c r="C578" t="s">
        <v>61</v>
      </c>
      <c r="D578" t="s">
        <v>1620</v>
      </c>
      <c r="E578" t="s">
        <v>35</v>
      </c>
      <c r="F578">
        <v>19</v>
      </c>
      <c r="G578" t="s">
        <v>3252</v>
      </c>
      <c r="H578" t="s">
        <v>37</v>
      </c>
      <c r="I578" t="s">
        <v>1621</v>
      </c>
      <c r="J578" t="s">
        <v>3248</v>
      </c>
      <c r="K578" t="s">
        <v>41</v>
      </c>
      <c r="L578" t="s">
        <v>150</v>
      </c>
      <c r="M578" t="s">
        <v>3248</v>
      </c>
      <c r="N578" t="s">
        <v>3249</v>
      </c>
      <c r="O578" t="s">
        <v>43</v>
      </c>
      <c r="P578" t="s">
        <v>3259</v>
      </c>
      <c r="Q578" t="s">
        <v>44</v>
      </c>
      <c r="R578">
        <v>27410</v>
      </c>
      <c r="S578" t="s">
        <v>1622</v>
      </c>
      <c r="T578" t="s">
        <v>115</v>
      </c>
      <c r="U578" t="s">
        <v>50</v>
      </c>
      <c r="V578" t="s">
        <v>102</v>
      </c>
      <c r="W578" t="s">
        <v>3250</v>
      </c>
      <c r="X578" t="s">
        <v>3248</v>
      </c>
      <c r="Y578" t="s">
        <v>38</v>
      </c>
      <c r="Z578" t="s">
        <v>102</v>
      </c>
      <c r="AA578" t="s">
        <v>40</v>
      </c>
      <c r="AB578" t="s">
        <v>3251</v>
      </c>
      <c r="AC578">
        <v>7</v>
      </c>
      <c r="AD578" t="s">
        <v>40</v>
      </c>
      <c r="AE578" t="s">
        <v>36</v>
      </c>
      <c r="AF578" t="s">
        <v>109</v>
      </c>
      <c r="AG578" s="1">
        <v>43742</v>
      </c>
    </row>
    <row r="579" spans="1:33" x14ac:dyDescent="0.3">
      <c r="A579">
        <v>26</v>
      </c>
      <c r="B579" t="s">
        <v>32</v>
      </c>
      <c r="C579" t="s">
        <v>61</v>
      </c>
      <c r="D579" t="s">
        <v>1623</v>
      </c>
      <c r="E579" t="s">
        <v>78</v>
      </c>
      <c r="F579">
        <v>23</v>
      </c>
      <c r="G579" t="s">
        <v>3246</v>
      </c>
      <c r="H579" t="s">
        <v>84</v>
      </c>
      <c r="I579" t="s">
        <v>528</v>
      </c>
      <c r="J579" t="s">
        <v>3248</v>
      </c>
      <c r="K579" t="s">
        <v>55</v>
      </c>
      <c r="L579" t="s">
        <v>315</v>
      </c>
      <c r="M579" t="s">
        <v>3247</v>
      </c>
      <c r="N579" t="s">
        <v>3249</v>
      </c>
      <c r="O579" t="s">
        <v>157</v>
      </c>
      <c r="P579" t="s">
        <v>3259</v>
      </c>
      <c r="Q579" t="s">
        <v>44</v>
      </c>
      <c r="R579">
        <v>41570</v>
      </c>
      <c r="S579" t="s">
        <v>1624</v>
      </c>
      <c r="T579" t="s">
        <v>109</v>
      </c>
      <c r="U579" t="s">
        <v>50</v>
      </c>
      <c r="V579" t="s">
        <v>114</v>
      </c>
      <c r="W579" t="s">
        <v>3250</v>
      </c>
      <c r="X579" t="s">
        <v>3248</v>
      </c>
      <c r="Y579" t="s">
        <v>38</v>
      </c>
      <c r="Z579" t="s">
        <v>71</v>
      </c>
      <c r="AA579" t="s">
        <v>40</v>
      </c>
      <c r="AB579" t="s">
        <v>3261</v>
      </c>
      <c r="AC579">
        <v>2</v>
      </c>
      <c r="AD579" t="s">
        <v>40</v>
      </c>
      <c r="AE579" t="s">
        <v>60</v>
      </c>
      <c r="AF579" t="s">
        <v>60</v>
      </c>
      <c r="AG579" s="1">
        <v>43862</v>
      </c>
    </row>
    <row r="580" spans="1:33" x14ac:dyDescent="0.3">
      <c r="A580">
        <v>36</v>
      </c>
      <c r="B580" t="s">
        <v>32</v>
      </c>
      <c r="C580" t="s">
        <v>61</v>
      </c>
      <c r="D580" t="s">
        <v>405</v>
      </c>
      <c r="E580" t="s">
        <v>78</v>
      </c>
      <c r="F580">
        <v>2</v>
      </c>
      <c r="G580" t="s">
        <v>3258</v>
      </c>
      <c r="H580" t="s">
        <v>53</v>
      </c>
      <c r="I580" t="s">
        <v>1625</v>
      </c>
      <c r="J580" t="s">
        <v>3248</v>
      </c>
      <c r="K580" t="s">
        <v>41</v>
      </c>
      <c r="L580" t="s">
        <v>197</v>
      </c>
      <c r="M580" t="s">
        <v>3248</v>
      </c>
      <c r="N580" t="s">
        <v>3254</v>
      </c>
      <c r="O580" t="s">
        <v>81</v>
      </c>
      <c r="P580" t="s">
        <v>3259</v>
      </c>
      <c r="Q580" t="s">
        <v>57</v>
      </c>
      <c r="R580">
        <v>26440</v>
      </c>
      <c r="S580" t="s">
        <v>1136</v>
      </c>
      <c r="T580" t="s">
        <v>36</v>
      </c>
      <c r="U580" t="s">
        <v>50</v>
      </c>
      <c r="V580" t="s">
        <v>106</v>
      </c>
      <c r="W580" t="s">
        <v>3255</v>
      </c>
      <c r="X580" t="s">
        <v>3259</v>
      </c>
      <c r="Y580" t="s">
        <v>60</v>
      </c>
      <c r="Z580" t="s">
        <v>109</v>
      </c>
      <c r="AA580" t="s">
        <v>36</v>
      </c>
      <c r="AB580" t="s">
        <v>3261</v>
      </c>
      <c r="AC580">
        <v>3</v>
      </c>
      <c r="AD580" t="s">
        <v>40</v>
      </c>
      <c r="AE580" t="s">
        <v>38</v>
      </c>
      <c r="AF580" t="s">
        <v>40</v>
      </c>
      <c r="AG580" s="1">
        <v>44572</v>
      </c>
    </row>
    <row r="581" spans="1:33" x14ac:dyDescent="0.3">
      <c r="A581">
        <v>42</v>
      </c>
      <c r="B581" t="s">
        <v>32</v>
      </c>
      <c r="C581" t="s">
        <v>61</v>
      </c>
      <c r="D581" t="s">
        <v>469</v>
      </c>
      <c r="E581" t="s">
        <v>35</v>
      </c>
      <c r="F581">
        <v>2</v>
      </c>
      <c r="G581" t="s">
        <v>3258</v>
      </c>
      <c r="H581" t="s">
        <v>53</v>
      </c>
      <c r="I581" t="s">
        <v>1626</v>
      </c>
      <c r="J581" t="s">
        <v>3248</v>
      </c>
      <c r="K581" t="s">
        <v>55</v>
      </c>
      <c r="L581" t="s">
        <v>345</v>
      </c>
      <c r="M581" t="s">
        <v>3248</v>
      </c>
      <c r="N581" t="s">
        <v>3249</v>
      </c>
      <c r="O581" t="s">
        <v>100</v>
      </c>
      <c r="P581" t="s">
        <v>3259</v>
      </c>
      <c r="Q581" t="s">
        <v>44</v>
      </c>
      <c r="R581">
        <v>40890</v>
      </c>
      <c r="S581" t="s">
        <v>1627</v>
      </c>
      <c r="T581" t="s">
        <v>38</v>
      </c>
      <c r="U581" t="s">
        <v>32</v>
      </c>
      <c r="V581" t="s">
        <v>66</v>
      </c>
      <c r="W581" t="s">
        <v>3250</v>
      </c>
      <c r="X581" t="s">
        <v>3247</v>
      </c>
      <c r="Y581" t="s">
        <v>40</v>
      </c>
      <c r="Z581" t="s">
        <v>130</v>
      </c>
      <c r="AA581" t="s">
        <v>46</v>
      </c>
      <c r="AB581" t="s">
        <v>3260</v>
      </c>
      <c r="AC581">
        <v>10</v>
      </c>
      <c r="AD581" t="s">
        <v>40</v>
      </c>
      <c r="AE581" t="s">
        <v>40</v>
      </c>
      <c r="AF581" t="s">
        <v>40</v>
      </c>
      <c r="AG581" s="1">
        <v>43000</v>
      </c>
    </row>
    <row r="582" spans="1:33" x14ac:dyDescent="0.3">
      <c r="A582">
        <v>28</v>
      </c>
      <c r="B582" t="s">
        <v>50</v>
      </c>
      <c r="C582" t="s">
        <v>61</v>
      </c>
      <c r="D582" t="s">
        <v>1342</v>
      </c>
      <c r="E582" t="s">
        <v>35</v>
      </c>
      <c r="F582">
        <v>1</v>
      </c>
      <c r="G582" t="s">
        <v>3252</v>
      </c>
      <c r="H582" t="s">
        <v>53</v>
      </c>
      <c r="I582" t="s">
        <v>1628</v>
      </c>
      <c r="J582" t="s">
        <v>3253</v>
      </c>
      <c r="K582" t="s">
        <v>55</v>
      </c>
      <c r="L582" t="s">
        <v>42</v>
      </c>
      <c r="M582" t="s">
        <v>3253</v>
      </c>
      <c r="N582" t="s">
        <v>3254</v>
      </c>
      <c r="O582" t="s">
        <v>107</v>
      </c>
      <c r="P582" t="s">
        <v>3247</v>
      </c>
      <c r="Q582" t="s">
        <v>57</v>
      </c>
      <c r="R582">
        <v>22160</v>
      </c>
      <c r="S582" t="s">
        <v>1629</v>
      </c>
      <c r="T582" t="s">
        <v>109</v>
      </c>
      <c r="U582" t="s">
        <v>50</v>
      </c>
      <c r="V582" t="s">
        <v>66</v>
      </c>
      <c r="W582" t="s">
        <v>3250</v>
      </c>
      <c r="X582" t="s">
        <v>3259</v>
      </c>
      <c r="Y582" t="s">
        <v>60</v>
      </c>
      <c r="Z582" t="s">
        <v>130</v>
      </c>
      <c r="AA582" t="s">
        <v>46</v>
      </c>
      <c r="AB582" t="s">
        <v>3260</v>
      </c>
      <c r="AC582">
        <v>7</v>
      </c>
      <c r="AD582" t="s">
        <v>109</v>
      </c>
      <c r="AE582" t="s">
        <v>36</v>
      </c>
      <c r="AF582" t="s">
        <v>109</v>
      </c>
      <c r="AG582" s="1">
        <v>42570</v>
      </c>
    </row>
    <row r="583" spans="1:33" x14ac:dyDescent="0.3">
      <c r="A583">
        <v>34</v>
      </c>
      <c r="B583" t="s">
        <v>32</v>
      </c>
      <c r="C583" t="s">
        <v>51</v>
      </c>
      <c r="D583" t="s">
        <v>1630</v>
      </c>
      <c r="E583" t="s">
        <v>299</v>
      </c>
      <c r="F583">
        <v>11</v>
      </c>
      <c r="G583" t="s">
        <v>3246</v>
      </c>
      <c r="H583" t="s">
        <v>53</v>
      </c>
      <c r="I583" t="s">
        <v>1631</v>
      </c>
      <c r="J583" t="s">
        <v>3248</v>
      </c>
      <c r="K583" t="s">
        <v>41</v>
      </c>
      <c r="L583" t="s">
        <v>180</v>
      </c>
      <c r="M583" t="s">
        <v>3247</v>
      </c>
      <c r="N583" t="s">
        <v>3249</v>
      </c>
      <c r="O583" t="s">
        <v>299</v>
      </c>
      <c r="P583" t="s">
        <v>3247</v>
      </c>
      <c r="Q583" t="s">
        <v>44</v>
      </c>
      <c r="R583">
        <v>44900</v>
      </c>
      <c r="S583" t="s">
        <v>1632</v>
      </c>
      <c r="T583" t="s">
        <v>46</v>
      </c>
      <c r="U583" t="s">
        <v>32</v>
      </c>
      <c r="V583" t="s">
        <v>147</v>
      </c>
      <c r="W583" t="s">
        <v>3250</v>
      </c>
      <c r="X583" t="s">
        <v>3259</v>
      </c>
      <c r="Y583" t="s">
        <v>40</v>
      </c>
      <c r="Z583" t="s">
        <v>76</v>
      </c>
      <c r="AA583" t="s">
        <v>71</v>
      </c>
      <c r="AB583" t="s">
        <v>3251</v>
      </c>
      <c r="AC583">
        <v>10</v>
      </c>
      <c r="AD583" t="s">
        <v>104</v>
      </c>
      <c r="AE583" t="s">
        <v>38</v>
      </c>
      <c r="AF583" t="s">
        <v>115</v>
      </c>
      <c r="AG583" s="1">
        <v>43059</v>
      </c>
    </row>
    <row r="584" spans="1:33" x14ac:dyDescent="0.3">
      <c r="A584">
        <v>51</v>
      </c>
      <c r="B584" t="s">
        <v>32</v>
      </c>
      <c r="C584" t="s">
        <v>61</v>
      </c>
      <c r="D584" t="s">
        <v>1633</v>
      </c>
      <c r="E584" t="s">
        <v>35</v>
      </c>
      <c r="F584">
        <v>3</v>
      </c>
      <c r="G584" t="s">
        <v>3246</v>
      </c>
      <c r="H584" t="s">
        <v>37</v>
      </c>
      <c r="I584" t="s">
        <v>1028</v>
      </c>
      <c r="J584" t="s">
        <v>3259</v>
      </c>
      <c r="K584" t="s">
        <v>55</v>
      </c>
      <c r="L584" t="s">
        <v>127</v>
      </c>
      <c r="M584" t="s">
        <v>3248</v>
      </c>
      <c r="N584" t="s">
        <v>3262</v>
      </c>
      <c r="O584" t="s">
        <v>100</v>
      </c>
      <c r="P584" t="s">
        <v>3247</v>
      </c>
      <c r="Q584" t="s">
        <v>57</v>
      </c>
      <c r="R584">
        <v>137340</v>
      </c>
      <c r="S584" t="s">
        <v>1634</v>
      </c>
      <c r="T584" t="s">
        <v>36</v>
      </c>
      <c r="U584" t="s">
        <v>32</v>
      </c>
      <c r="V584" t="s">
        <v>190</v>
      </c>
      <c r="W584" t="s">
        <v>3250</v>
      </c>
      <c r="X584" t="s">
        <v>3248</v>
      </c>
      <c r="Y584" t="s">
        <v>60</v>
      </c>
      <c r="Z584" t="s">
        <v>106</v>
      </c>
      <c r="AA584" t="s">
        <v>90</v>
      </c>
      <c r="AB584" t="s">
        <v>3260</v>
      </c>
      <c r="AC584">
        <v>7</v>
      </c>
      <c r="AD584" t="s">
        <v>109</v>
      </c>
      <c r="AE584" t="s">
        <v>38</v>
      </c>
      <c r="AF584" t="s">
        <v>60</v>
      </c>
      <c r="AG584" s="1">
        <v>44514</v>
      </c>
    </row>
    <row r="585" spans="1:33" x14ac:dyDescent="0.3">
      <c r="A585">
        <v>25</v>
      </c>
      <c r="B585" t="s">
        <v>32</v>
      </c>
      <c r="C585" t="s">
        <v>61</v>
      </c>
      <c r="D585" t="s">
        <v>1382</v>
      </c>
      <c r="E585" t="s">
        <v>35</v>
      </c>
      <c r="F585">
        <v>7</v>
      </c>
      <c r="G585" t="s">
        <v>3257</v>
      </c>
      <c r="H585" t="s">
        <v>37</v>
      </c>
      <c r="I585" t="s">
        <v>1635</v>
      </c>
      <c r="J585" t="s">
        <v>3259</v>
      </c>
      <c r="K585" t="s">
        <v>41</v>
      </c>
      <c r="L585" t="s">
        <v>192</v>
      </c>
      <c r="M585" t="s">
        <v>3247</v>
      </c>
      <c r="N585" t="s">
        <v>3254</v>
      </c>
      <c r="O585" t="s">
        <v>107</v>
      </c>
      <c r="P585" t="s">
        <v>3259</v>
      </c>
      <c r="Q585" t="s">
        <v>44</v>
      </c>
      <c r="R585">
        <v>28890</v>
      </c>
      <c r="S585" t="s">
        <v>1636</v>
      </c>
      <c r="T585" t="s">
        <v>38</v>
      </c>
      <c r="U585" t="s">
        <v>32</v>
      </c>
      <c r="V585" t="s">
        <v>147</v>
      </c>
      <c r="W585" t="s">
        <v>3250</v>
      </c>
      <c r="X585" t="s">
        <v>3248</v>
      </c>
      <c r="Y585" t="s">
        <v>40</v>
      </c>
      <c r="Z585" t="s">
        <v>40</v>
      </c>
      <c r="AA585" t="s">
        <v>40</v>
      </c>
      <c r="AB585" t="s">
        <v>3260</v>
      </c>
      <c r="AC585">
        <v>2</v>
      </c>
      <c r="AD585" t="s">
        <v>40</v>
      </c>
      <c r="AE585" t="s">
        <v>40</v>
      </c>
      <c r="AF585" t="s">
        <v>38</v>
      </c>
      <c r="AG585" s="1">
        <v>43082</v>
      </c>
    </row>
    <row r="586" spans="1:33" x14ac:dyDescent="0.3">
      <c r="A586">
        <v>27</v>
      </c>
      <c r="B586" t="s">
        <v>32</v>
      </c>
      <c r="C586" t="s">
        <v>51</v>
      </c>
      <c r="D586" t="s">
        <v>1637</v>
      </c>
      <c r="E586" t="s">
        <v>35</v>
      </c>
      <c r="F586">
        <v>10</v>
      </c>
      <c r="G586" t="s">
        <v>3252</v>
      </c>
      <c r="H586" t="s">
        <v>53</v>
      </c>
      <c r="I586" t="s">
        <v>1638</v>
      </c>
      <c r="J586" t="s">
        <v>3259</v>
      </c>
      <c r="K586" t="s">
        <v>41</v>
      </c>
      <c r="L586" t="s">
        <v>182</v>
      </c>
      <c r="M586" t="s">
        <v>3248</v>
      </c>
      <c r="N586" t="s">
        <v>3263</v>
      </c>
      <c r="O586" t="s">
        <v>128</v>
      </c>
      <c r="P586" t="s">
        <v>3253</v>
      </c>
      <c r="Q586" t="s">
        <v>69</v>
      </c>
      <c r="R586">
        <v>87930</v>
      </c>
      <c r="S586" t="s">
        <v>1639</v>
      </c>
      <c r="T586" t="s">
        <v>38</v>
      </c>
      <c r="U586" t="s">
        <v>32</v>
      </c>
      <c r="V586" t="s">
        <v>106</v>
      </c>
      <c r="W586" t="s">
        <v>3255</v>
      </c>
      <c r="X586" t="s">
        <v>3248</v>
      </c>
      <c r="Y586" t="s">
        <v>40</v>
      </c>
      <c r="Z586" t="s">
        <v>104</v>
      </c>
      <c r="AA586" t="s">
        <v>46</v>
      </c>
      <c r="AB586" t="s">
        <v>3261</v>
      </c>
      <c r="AC586">
        <v>9</v>
      </c>
      <c r="AD586" t="s">
        <v>109</v>
      </c>
      <c r="AE586" t="s">
        <v>38</v>
      </c>
      <c r="AF586" t="s">
        <v>109</v>
      </c>
      <c r="AG586" s="1">
        <v>43844</v>
      </c>
    </row>
    <row r="587" spans="1:33" x14ac:dyDescent="0.3">
      <c r="A587">
        <v>27</v>
      </c>
      <c r="B587" t="s">
        <v>32</v>
      </c>
      <c r="C587" t="s">
        <v>51</v>
      </c>
      <c r="D587" t="s">
        <v>1640</v>
      </c>
      <c r="E587" t="s">
        <v>78</v>
      </c>
      <c r="F587">
        <v>3</v>
      </c>
      <c r="G587" t="s">
        <v>3257</v>
      </c>
      <c r="H587" t="s">
        <v>37</v>
      </c>
      <c r="I587" t="s">
        <v>1641</v>
      </c>
      <c r="J587" t="s">
        <v>3259</v>
      </c>
      <c r="K587" t="s">
        <v>55</v>
      </c>
      <c r="L587" t="s">
        <v>305</v>
      </c>
      <c r="M587" t="s">
        <v>3259</v>
      </c>
      <c r="N587" t="s">
        <v>3249</v>
      </c>
      <c r="O587" t="s">
        <v>157</v>
      </c>
      <c r="P587" t="s">
        <v>3259</v>
      </c>
      <c r="Q587" t="s">
        <v>69</v>
      </c>
      <c r="R587">
        <v>4647</v>
      </c>
      <c r="S587" t="s">
        <v>1642</v>
      </c>
      <c r="T587" t="s">
        <v>38</v>
      </c>
      <c r="U587" t="s">
        <v>50</v>
      </c>
      <c r="V587" t="s">
        <v>59</v>
      </c>
      <c r="W587" t="s">
        <v>3255</v>
      </c>
      <c r="X587" t="s">
        <v>3247</v>
      </c>
      <c r="Y587" t="s">
        <v>40</v>
      </c>
      <c r="Z587" t="s">
        <v>90</v>
      </c>
      <c r="AA587" t="s">
        <v>36</v>
      </c>
      <c r="AB587" t="s">
        <v>3260</v>
      </c>
      <c r="AC587">
        <v>6</v>
      </c>
      <c r="AD587" t="s">
        <v>71</v>
      </c>
      <c r="AE587" t="s">
        <v>60</v>
      </c>
      <c r="AF587" t="s">
        <v>46</v>
      </c>
      <c r="AG587" s="1">
        <v>42080</v>
      </c>
    </row>
    <row r="588" spans="1:33" x14ac:dyDescent="0.3">
      <c r="A588">
        <v>35</v>
      </c>
      <c r="B588" t="s">
        <v>32</v>
      </c>
      <c r="C588" t="s">
        <v>33</v>
      </c>
      <c r="D588" t="s">
        <v>1643</v>
      </c>
      <c r="E588" t="s">
        <v>35</v>
      </c>
      <c r="F588">
        <v>8</v>
      </c>
      <c r="G588" t="s">
        <v>3258</v>
      </c>
      <c r="H588" t="s">
        <v>53</v>
      </c>
      <c r="I588" t="s">
        <v>1644</v>
      </c>
      <c r="J588" t="s">
        <v>3248</v>
      </c>
      <c r="K588" t="s">
        <v>55</v>
      </c>
      <c r="L588" t="s">
        <v>164</v>
      </c>
      <c r="M588" t="s">
        <v>3248</v>
      </c>
      <c r="N588" t="s">
        <v>3249</v>
      </c>
      <c r="O588" t="s">
        <v>100</v>
      </c>
      <c r="P588" t="s">
        <v>3248</v>
      </c>
      <c r="Q588" t="s">
        <v>44</v>
      </c>
      <c r="R588">
        <v>41480</v>
      </c>
      <c r="S588" t="s">
        <v>1645</v>
      </c>
      <c r="T588" t="s">
        <v>38</v>
      </c>
      <c r="U588" t="s">
        <v>32</v>
      </c>
      <c r="V588" t="s">
        <v>47</v>
      </c>
      <c r="W588" t="s">
        <v>3250</v>
      </c>
      <c r="X588" t="s">
        <v>3259</v>
      </c>
      <c r="Y588" t="s">
        <v>38</v>
      </c>
      <c r="Z588" t="s">
        <v>102</v>
      </c>
      <c r="AA588" t="s">
        <v>71</v>
      </c>
      <c r="AB588" t="s">
        <v>3260</v>
      </c>
      <c r="AC588">
        <v>14</v>
      </c>
      <c r="AD588" t="s">
        <v>147</v>
      </c>
      <c r="AE588" t="s">
        <v>40</v>
      </c>
      <c r="AF588" t="s">
        <v>104</v>
      </c>
      <c r="AG588" s="1">
        <v>43185</v>
      </c>
    </row>
    <row r="589" spans="1:33" x14ac:dyDescent="0.3">
      <c r="A589">
        <v>23</v>
      </c>
      <c r="B589" t="s">
        <v>32</v>
      </c>
      <c r="C589" t="s">
        <v>61</v>
      </c>
      <c r="D589" t="s">
        <v>1457</v>
      </c>
      <c r="E589" t="s">
        <v>35</v>
      </c>
      <c r="F589">
        <v>9</v>
      </c>
      <c r="G589" t="s">
        <v>3257</v>
      </c>
      <c r="H589" t="s">
        <v>37</v>
      </c>
      <c r="I589" t="s">
        <v>1646</v>
      </c>
      <c r="J589" t="s">
        <v>3247</v>
      </c>
      <c r="K589" t="s">
        <v>41</v>
      </c>
      <c r="L589" t="s">
        <v>99</v>
      </c>
      <c r="M589" t="s">
        <v>3248</v>
      </c>
      <c r="N589" t="s">
        <v>3254</v>
      </c>
      <c r="O589" t="s">
        <v>43</v>
      </c>
      <c r="P589" t="s">
        <v>3253</v>
      </c>
      <c r="Q589" t="s">
        <v>44</v>
      </c>
      <c r="R589">
        <v>25000</v>
      </c>
      <c r="S589" t="s">
        <v>1647</v>
      </c>
      <c r="T589" t="s">
        <v>38</v>
      </c>
      <c r="U589" t="s">
        <v>32</v>
      </c>
      <c r="V589" t="s">
        <v>76</v>
      </c>
      <c r="W589" t="s">
        <v>3250</v>
      </c>
      <c r="X589" t="s">
        <v>3259</v>
      </c>
      <c r="Y589" t="s">
        <v>38</v>
      </c>
      <c r="Z589" t="s">
        <v>71</v>
      </c>
      <c r="AA589" t="s">
        <v>40</v>
      </c>
      <c r="AB589" t="s">
        <v>3251</v>
      </c>
      <c r="AC589">
        <v>4</v>
      </c>
      <c r="AD589" t="s">
        <v>36</v>
      </c>
      <c r="AE589" t="s">
        <v>60</v>
      </c>
      <c r="AF589" t="s">
        <v>40</v>
      </c>
      <c r="AG589" s="1">
        <v>43819</v>
      </c>
    </row>
    <row r="590" spans="1:33" x14ac:dyDescent="0.3">
      <c r="A590">
        <v>34</v>
      </c>
      <c r="B590" t="s">
        <v>32</v>
      </c>
      <c r="C590" t="s">
        <v>61</v>
      </c>
      <c r="D590" t="s">
        <v>1038</v>
      </c>
      <c r="E590" t="s">
        <v>35</v>
      </c>
      <c r="F590">
        <v>7</v>
      </c>
      <c r="G590" t="s">
        <v>3258</v>
      </c>
      <c r="H590" t="s">
        <v>53</v>
      </c>
      <c r="I590" t="s">
        <v>202</v>
      </c>
      <c r="J590" t="s">
        <v>3253</v>
      </c>
      <c r="K590" t="s">
        <v>55</v>
      </c>
      <c r="L590" t="s">
        <v>521</v>
      </c>
      <c r="M590" t="s">
        <v>3248</v>
      </c>
      <c r="N590" t="s">
        <v>3263</v>
      </c>
      <c r="O590" t="s">
        <v>151</v>
      </c>
      <c r="P590" t="s">
        <v>3247</v>
      </c>
      <c r="Q590" t="s">
        <v>57</v>
      </c>
      <c r="R590">
        <v>119940</v>
      </c>
      <c r="S590" t="s">
        <v>1648</v>
      </c>
      <c r="T590" t="s">
        <v>60</v>
      </c>
      <c r="U590" t="s">
        <v>32</v>
      </c>
      <c r="V590" t="s">
        <v>147</v>
      </c>
      <c r="W590" t="s">
        <v>3250</v>
      </c>
      <c r="X590" t="s">
        <v>3248</v>
      </c>
      <c r="Y590" t="s">
        <v>60</v>
      </c>
      <c r="Z590" t="s">
        <v>66</v>
      </c>
      <c r="AA590" t="s">
        <v>46</v>
      </c>
      <c r="AB590" t="s">
        <v>3260</v>
      </c>
      <c r="AC590">
        <v>5</v>
      </c>
      <c r="AD590" t="s">
        <v>90</v>
      </c>
      <c r="AE590" t="s">
        <v>40</v>
      </c>
      <c r="AF590" t="s">
        <v>147</v>
      </c>
      <c r="AG590" s="1">
        <v>44060</v>
      </c>
    </row>
    <row r="591" spans="1:33" x14ac:dyDescent="0.3">
      <c r="A591">
        <v>51</v>
      </c>
      <c r="B591" t="s">
        <v>32</v>
      </c>
      <c r="C591" t="s">
        <v>61</v>
      </c>
      <c r="D591" t="s">
        <v>1649</v>
      </c>
      <c r="E591" t="s">
        <v>78</v>
      </c>
      <c r="F591">
        <v>14</v>
      </c>
      <c r="G591" t="s">
        <v>3252</v>
      </c>
      <c r="H591" t="s">
        <v>53</v>
      </c>
      <c r="I591" t="s">
        <v>1650</v>
      </c>
      <c r="J591" t="s">
        <v>3248</v>
      </c>
      <c r="K591" t="s">
        <v>55</v>
      </c>
      <c r="L591" t="s">
        <v>749</v>
      </c>
      <c r="M591" t="s">
        <v>3248</v>
      </c>
      <c r="N591" t="s">
        <v>3249</v>
      </c>
      <c r="O591" t="s">
        <v>157</v>
      </c>
      <c r="P591" t="s">
        <v>3259</v>
      </c>
      <c r="Q591" t="s">
        <v>44</v>
      </c>
      <c r="R591">
        <v>49360</v>
      </c>
      <c r="S591" t="s">
        <v>1651</v>
      </c>
      <c r="T591" t="s">
        <v>46</v>
      </c>
      <c r="U591" t="s">
        <v>32</v>
      </c>
      <c r="V591" t="s">
        <v>147</v>
      </c>
      <c r="W591" t="s">
        <v>3250</v>
      </c>
      <c r="X591" t="s">
        <v>3248</v>
      </c>
      <c r="Y591" t="s">
        <v>38</v>
      </c>
      <c r="Z591" t="s">
        <v>190</v>
      </c>
      <c r="AA591" t="s">
        <v>40</v>
      </c>
      <c r="AB591" t="s">
        <v>3261</v>
      </c>
      <c r="AC591">
        <v>7</v>
      </c>
      <c r="AD591" t="s">
        <v>109</v>
      </c>
      <c r="AE591" t="s">
        <v>60</v>
      </c>
      <c r="AF591" t="s">
        <v>109</v>
      </c>
      <c r="AG591" s="1">
        <v>42457</v>
      </c>
    </row>
    <row r="592" spans="1:33" x14ac:dyDescent="0.3">
      <c r="A592">
        <v>28</v>
      </c>
      <c r="B592" t="s">
        <v>32</v>
      </c>
      <c r="C592" t="s">
        <v>51</v>
      </c>
      <c r="D592" t="s">
        <v>1510</v>
      </c>
      <c r="E592" t="s">
        <v>35</v>
      </c>
      <c r="F592">
        <v>1</v>
      </c>
      <c r="G592" t="s">
        <v>3258</v>
      </c>
      <c r="H592" t="s">
        <v>37</v>
      </c>
      <c r="I592" t="s">
        <v>1652</v>
      </c>
      <c r="J592" t="s">
        <v>3259</v>
      </c>
      <c r="K592" t="s">
        <v>41</v>
      </c>
      <c r="L592" t="s">
        <v>188</v>
      </c>
      <c r="M592" t="s">
        <v>3248</v>
      </c>
      <c r="N592" t="s">
        <v>3254</v>
      </c>
      <c r="O592" t="s">
        <v>43</v>
      </c>
      <c r="P592" t="s">
        <v>3248</v>
      </c>
      <c r="Q592" t="s">
        <v>57</v>
      </c>
      <c r="R592">
        <v>21540</v>
      </c>
      <c r="S592" t="s">
        <v>1653</v>
      </c>
      <c r="T592" t="s">
        <v>60</v>
      </c>
      <c r="U592" t="s">
        <v>50</v>
      </c>
      <c r="V592" t="s">
        <v>147</v>
      </c>
      <c r="W592" t="s">
        <v>3250</v>
      </c>
      <c r="X592" t="s">
        <v>3248</v>
      </c>
      <c r="Y592" t="s">
        <v>60</v>
      </c>
      <c r="Z592" t="s">
        <v>71</v>
      </c>
      <c r="AA592" t="s">
        <v>40</v>
      </c>
      <c r="AB592" t="s">
        <v>3261</v>
      </c>
      <c r="AC592">
        <v>4</v>
      </c>
      <c r="AD592" t="s">
        <v>40</v>
      </c>
      <c r="AE592" t="s">
        <v>60</v>
      </c>
      <c r="AF592" t="s">
        <v>40</v>
      </c>
      <c r="AG592" s="1">
        <v>43137</v>
      </c>
    </row>
    <row r="593" spans="1:33" x14ac:dyDescent="0.3">
      <c r="A593">
        <v>31</v>
      </c>
      <c r="B593" t="s">
        <v>32</v>
      </c>
      <c r="C593" t="s">
        <v>51</v>
      </c>
      <c r="D593" t="s">
        <v>499</v>
      </c>
      <c r="E593" t="s">
        <v>35</v>
      </c>
      <c r="F593">
        <v>1</v>
      </c>
      <c r="G593" t="s">
        <v>3246</v>
      </c>
      <c r="H593" t="s">
        <v>53</v>
      </c>
      <c r="I593" t="s">
        <v>1654</v>
      </c>
      <c r="J593" t="s">
        <v>3259</v>
      </c>
      <c r="K593" t="s">
        <v>41</v>
      </c>
      <c r="L593" t="s">
        <v>336</v>
      </c>
      <c r="M593" t="s">
        <v>3253</v>
      </c>
      <c r="N593" t="s">
        <v>3249</v>
      </c>
      <c r="O593" t="s">
        <v>107</v>
      </c>
      <c r="P593" t="s">
        <v>3253</v>
      </c>
      <c r="Q593" t="s">
        <v>44</v>
      </c>
      <c r="R593">
        <v>50030</v>
      </c>
      <c r="S593" t="s">
        <v>1655</v>
      </c>
      <c r="T593" t="s">
        <v>38</v>
      </c>
      <c r="U593" t="s">
        <v>32</v>
      </c>
      <c r="V593" t="s">
        <v>106</v>
      </c>
      <c r="W593" t="s">
        <v>3255</v>
      </c>
      <c r="X593" t="s">
        <v>3247</v>
      </c>
      <c r="Y593" t="s">
        <v>60</v>
      </c>
      <c r="Z593" t="s">
        <v>130</v>
      </c>
      <c r="AA593" t="s">
        <v>90</v>
      </c>
      <c r="AB593" t="s">
        <v>3260</v>
      </c>
      <c r="AC593">
        <v>10</v>
      </c>
      <c r="AD593" t="s">
        <v>115</v>
      </c>
      <c r="AE593" t="s">
        <v>115</v>
      </c>
      <c r="AF593" t="s">
        <v>109</v>
      </c>
      <c r="AG593" s="1">
        <v>43170</v>
      </c>
    </row>
    <row r="594" spans="1:33" x14ac:dyDescent="0.3">
      <c r="A594">
        <v>29</v>
      </c>
      <c r="B594" t="s">
        <v>50</v>
      </c>
      <c r="C594" t="s">
        <v>61</v>
      </c>
      <c r="D594" t="s">
        <v>1656</v>
      </c>
      <c r="E594" t="s">
        <v>78</v>
      </c>
      <c r="F594">
        <v>27</v>
      </c>
      <c r="G594" t="s">
        <v>3246</v>
      </c>
      <c r="H594" t="s">
        <v>84</v>
      </c>
      <c r="I594" t="s">
        <v>1657</v>
      </c>
      <c r="J594" t="s">
        <v>3247</v>
      </c>
      <c r="K594" t="s">
        <v>55</v>
      </c>
      <c r="L594" t="s">
        <v>93</v>
      </c>
      <c r="M594" t="s">
        <v>3248</v>
      </c>
      <c r="N594" t="s">
        <v>3263</v>
      </c>
      <c r="O594" t="s">
        <v>157</v>
      </c>
      <c r="P594" t="s">
        <v>3259</v>
      </c>
      <c r="Q594" t="s">
        <v>44</v>
      </c>
      <c r="R594">
        <v>76390</v>
      </c>
      <c r="S594" t="s">
        <v>1658</v>
      </c>
      <c r="T594" t="s">
        <v>38</v>
      </c>
      <c r="U594" t="s">
        <v>32</v>
      </c>
      <c r="V594" t="s">
        <v>95</v>
      </c>
      <c r="W594" t="s">
        <v>3255</v>
      </c>
      <c r="X594" t="s">
        <v>3259</v>
      </c>
      <c r="Y594" t="s">
        <v>36</v>
      </c>
      <c r="Z594" t="s">
        <v>130</v>
      </c>
      <c r="AA594" t="s">
        <v>36</v>
      </c>
      <c r="AB594" t="s">
        <v>3261</v>
      </c>
      <c r="AC594">
        <v>10</v>
      </c>
      <c r="AD594" t="s">
        <v>46</v>
      </c>
      <c r="AE594" t="s">
        <v>38</v>
      </c>
      <c r="AF594" t="s">
        <v>104</v>
      </c>
      <c r="AG594" s="1">
        <v>43942</v>
      </c>
    </row>
    <row r="595" spans="1:33" x14ac:dyDescent="0.3">
      <c r="A595">
        <v>46</v>
      </c>
      <c r="B595" t="s">
        <v>32</v>
      </c>
      <c r="C595" t="s">
        <v>51</v>
      </c>
      <c r="D595" t="s">
        <v>1184</v>
      </c>
      <c r="E595" t="s">
        <v>35</v>
      </c>
      <c r="F595">
        <v>1</v>
      </c>
      <c r="G595" t="s">
        <v>3246</v>
      </c>
      <c r="H595" t="s">
        <v>37</v>
      </c>
      <c r="I595" t="s">
        <v>375</v>
      </c>
      <c r="J595" t="s">
        <v>3248</v>
      </c>
      <c r="K595" t="s">
        <v>41</v>
      </c>
      <c r="L595" t="s">
        <v>277</v>
      </c>
      <c r="M595" t="s">
        <v>3247</v>
      </c>
      <c r="N595" t="s">
        <v>3263</v>
      </c>
      <c r="O595" t="s">
        <v>100</v>
      </c>
      <c r="P595" t="s">
        <v>3253</v>
      </c>
      <c r="Q595" t="s">
        <v>44</v>
      </c>
      <c r="R595">
        <v>106730</v>
      </c>
      <c r="S595" t="s">
        <v>1659</v>
      </c>
      <c r="T595" t="s">
        <v>40</v>
      </c>
      <c r="U595" t="s">
        <v>50</v>
      </c>
      <c r="V595" t="s">
        <v>66</v>
      </c>
      <c r="W595" t="s">
        <v>3250</v>
      </c>
      <c r="X595" t="s">
        <v>3248</v>
      </c>
      <c r="Y595" t="s">
        <v>38</v>
      </c>
      <c r="Z595" t="s">
        <v>106</v>
      </c>
      <c r="AA595" t="s">
        <v>71</v>
      </c>
      <c r="AB595" t="s">
        <v>3261</v>
      </c>
      <c r="AC595">
        <v>10</v>
      </c>
      <c r="AD595" t="s">
        <v>104</v>
      </c>
      <c r="AE595" t="s">
        <v>104</v>
      </c>
      <c r="AF595" t="s">
        <v>71</v>
      </c>
      <c r="AG595" s="1">
        <v>44295</v>
      </c>
    </row>
    <row r="596" spans="1:33" x14ac:dyDescent="0.3">
      <c r="A596">
        <v>31</v>
      </c>
      <c r="B596" t="s">
        <v>32</v>
      </c>
      <c r="C596" t="s">
        <v>33</v>
      </c>
      <c r="D596" t="s">
        <v>1162</v>
      </c>
      <c r="E596" t="s">
        <v>35</v>
      </c>
      <c r="F596">
        <v>1</v>
      </c>
      <c r="G596" t="s">
        <v>3258</v>
      </c>
      <c r="H596" t="s">
        <v>37</v>
      </c>
      <c r="I596" t="s">
        <v>1660</v>
      </c>
      <c r="J596" t="s">
        <v>3248</v>
      </c>
      <c r="K596" t="s">
        <v>41</v>
      </c>
      <c r="L596" t="s">
        <v>112</v>
      </c>
      <c r="M596" t="s">
        <v>3253</v>
      </c>
      <c r="N596" t="s">
        <v>3249</v>
      </c>
      <c r="O596" t="s">
        <v>128</v>
      </c>
      <c r="P596" t="s">
        <v>3248</v>
      </c>
      <c r="Q596" t="s">
        <v>44</v>
      </c>
      <c r="R596">
        <v>43450</v>
      </c>
      <c r="S596" t="s">
        <v>1661</v>
      </c>
      <c r="T596" t="s">
        <v>60</v>
      </c>
      <c r="U596" t="s">
        <v>32</v>
      </c>
      <c r="V596" t="s">
        <v>47</v>
      </c>
      <c r="W596" t="s">
        <v>3250</v>
      </c>
      <c r="X596" t="s">
        <v>3259</v>
      </c>
      <c r="Y596" t="s">
        <v>38</v>
      </c>
      <c r="Z596" t="s">
        <v>90</v>
      </c>
      <c r="AA596" t="s">
        <v>40</v>
      </c>
      <c r="AB596" t="s">
        <v>3260</v>
      </c>
      <c r="AC596">
        <v>5</v>
      </c>
      <c r="AD596" t="s">
        <v>46</v>
      </c>
      <c r="AE596" t="s">
        <v>38</v>
      </c>
      <c r="AF596" t="s">
        <v>46</v>
      </c>
      <c r="AG596" s="1">
        <v>43336</v>
      </c>
    </row>
    <row r="597" spans="1:33" x14ac:dyDescent="0.3">
      <c r="A597">
        <v>40</v>
      </c>
      <c r="B597" t="s">
        <v>50</v>
      </c>
      <c r="C597" t="s">
        <v>61</v>
      </c>
      <c r="D597" t="s">
        <v>618</v>
      </c>
      <c r="E597" t="s">
        <v>35</v>
      </c>
      <c r="F597">
        <v>7</v>
      </c>
      <c r="G597" t="s">
        <v>3246</v>
      </c>
      <c r="H597" t="s">
        <v>53</v>
      </c>
      <c r="I597" t="s">
        <v>1662</v>
      </c>
      <c r="J597" t="s">
        <v>3253</v>
      </c>
      <c r="K597" t="s">
        <v>41</v>
      </c>
      <c r="L597" t="s">
        <v>156</v>
      </c>
      <c r="M597" t="s">
        <v>3248</v>
      </c>
      <c r="N597" t="s">
        <v>3254</v>
      </c>
      <c r="O597" t="s">
        <v>43</v>
      </c>
      <c r="P597" t="s">
        <v>3253</v>
      </c>
      <c r="Q597" t="s">
        <v>57</v>
      </c>
      <c r="R597">
        <v>21660</v>
      </c>
      <c r="S597" t="s">
        <v>1663</v>
      </c>
      <c r="T597" t="s">
        <v>36</v>
      </c>
      <c r="U597" t="s">
        <v>50</v>
      </c>
      <c r="V597" t="s">
        <v>76</v>
      </c>
      <c r="W597" t="s">
        <v>3250</v>
      </c>
      <c r="X597" t="s">
        <v>3247</v>
      </c>
      <c r="Y597" t="s">
        <v>60</v>
      </c>
      <c r="Z597" t="s">
        <v>130</v>
      </c>
      <c r="AA597" t="s">
        <v>36</v>
      </c>
      <c r="AB597" t="s">
        <v>3256</v>
      </c>
      <c r="AC597">
        <v>4</v>
      </c>
      <c r="AD597" t="s">
        <v>40</v>
      </c>
      <c r="AE597" t="s">
        <v>60</v>
      </c>
      <c r="AF597" t="s">
        <v>36</v>
      </c>
      <c r="AG597" s="1">
        <v>43354</v>
      </c>
    </row>
    <row r="598" spans="1:33" x14ac:dyDescent="0.3">
      <c r="A598">
        <v>35</v>
      </c>
      <c r="B598" t="s">
        <v>32</v>
      </c>
      <c r="C598" t="s">
        <v>61</v>
      </c>
      <c r="D598" t="s">
        <v>487</v>
      </c>
      <c r="E598" t="s">
        <v>78</v>
      </c>
      <c r="F598">
        <v>7</v>
      </c>
      <c r="G598" t="s">
        <v>3257</v>
      </c>
      <c r="H598" t="s">
        <v>53</v>
      </c>
      <c r="I598" t="s">
        <v>1664</v>
      </c>
      <c r="J598" t="s">
        <v>3259</v>
      </c>
      <c r="K598" t="s">
        <v>41</v>
      </c>
      <c r="L598" t="s">
        <v>274</v>
      </c>
      <c r="M598" t="s">
        <v>3248</v>
      </c>
      <c r="N598" t="s">
        <v>3254</v>
      </c>
      <c r="O598" t="s">
        <v>81</v>
      </c>
      <c r="P598" t="s">
        <v>3248</v>
      </c>
      <c r="Q598" t="s">
        <v>44</v>
      </c>
      <c r="R598">
        <v>24040</v>
      </c>
      <c r="S598" t="s">
        <v>1665</v>
      </c>
      <c r="T598" t="s">
        <v>38</v>
      </c>
      <c r="U598" t="s">
        <v>32</v>
      </c>
      <c r="V598" t="s">
        <v>66</v>
      </c>
      <c r="W598" t="s">
        <v>3250</v>
      </c>
      <c r="X598" t="s">
        <v>3253</v>
      </c>
      <c r="Y598" t="s">
        <v>38</v>
      </c>
      <c r="Z598" t="s">
        <v>38</v>
      </c>
      <c r="AA598" t="s">
        <v>36</v>
      </c>
      <c r="AB598" t="s">
        <v>3260</v>
      </c>
      <c r="AC598">
        <v>1</v>
      </c>
      <c r="AD598" t="s">
        <v>60</v>
      </c>
      <c r="AE598" t="s">
        <v>60</v>
      </c>
      <c r="AF598" t="s">
        <v>60</v>
      </c>
      <c r="AG598" s="1">
        <v>43741</v>
      </c>
    </row>
    <row r="599" spans="1:33" x14ac:dyDescent="0.3">
      <c r="A599">
        <v>29</v>
      </c>
      <c r="B599" t="s">
        <v>32</v>
      </c>
      <c r="C599" t="s">
        <v>61</v>
      </c>
      <c r="D599" t="s">
        <v>1065</v>
      </c>
      <c r="E599" t="s">
        <v>35</v>
      </c>
      <c r="F599">
        <v>9</v>
      </c>
      <c r="G599" t="s">
        <v>3258</v>
      </c>
      <c r="H599" t="s">
        <v>37</v>
      </c>
      <c r="I599" t="s">
        <v>1666</v>
      </c>
      <c r="J599" t="s">
        <v>3259</v>
      </c>
      <c r="K599" t="s">
        <v>55</v>
      </c>
      <c r="L599" t="s">
        <v>233</v>
      </c>
      <c r="M599" t="s">
        <v>3248</v>
      </c>
      <c r="N599" t="s">
        <v>3254</v>
      </c>
      <c r="O599" t="s">
        <v>43</v>
      </c>
      <c r="P599" t="s">
        <v>3248</v>
      </c>
      <c r="Q599" t="s">
        <v>44</v>
      </c>
      <c r="R599">
        <v>29740</v>
      </c>
      <c r="S599" t="s">
        <v>1667</v>
      </c>
      <c r="T599" t="s">
        <v>104</v>
      </c>
      <c r="U599" t="s">
        <v>32</v>
      </c>
      <c r="V599" t="s">
        <v>49</v>
      </c>
      <c r="W599" t="s">
        <v>3250</v>
      </c>
      <c r="X599" t="s">
        <v>3248</v>
      </c>
      <c r="Y599" t="s">
        <v>38</v>
      </c>
      <c r="Z599" t="s">
        <v>104</v>
      </c>
      <c r="AA599" t="s">
        <v>40</v>
      </c>
      <c r="AB599" t="s">
        <v>3260</v>
      </c>
      <c r="AC599">
        <v>5</v>
      </c>
      <c r="AD599" t="s">
        <v>36</v>
      </c>
      <c r="AE599" t="s">
        <v>38</v>
      </c>
      <c r="AF599" t="s">
        <v>40</v>
      </c>
      <c r="AG599" s="1">
        <v>42367</v>
      </c>
    </row>
    <row r="600" spans="1:33" x14ac:dyDescent="0.3">
      <c r="A600">
        <v>34</v>
      </c>
      <c r="B600" t="s">
        <v>32</v>
      </c>
      <c r="C600" t="s">
        <v>61</v>
      </c>
      <c r="D600" t="s">
        <v>1668</v>
      </c>
      <c r="E600" t="s">
        <v>35</v>
      </c>
      <c r="F600">
        <v>7</v>
      </c>
      <c r="G600" t="s">
        <v>3258</v>
      </c>
      <c r="H600" t="s">
        <v>37</v>
      </c>
      <c r="I600" t="s">
        <v>1669</v>
      </c>
      <c r="J600" t="s">
        <v>3253</v>
      </c>
      <c r="K600" t="s">
        <v>41</v>
      </c>
      <c r="L600" t="s">
        <v>93</v>
      </c>
      <c r="M600" t="s">
        <v>3248</v>
      </c>
      <c r="N600" t="s">
        <v>3254</v>
      </c>
      <c r="O600" t="s">
        <v>107</v>
      </c>
      <c r="P600" t="s">
        <v>3259</v>
      </c>
      <c r="Q600" t="s">
        <v>57</v>
      </c>
      <c r="R600">
        <v>29720</v>
      </c>
      <c r="S600" t="s">
        <v>1670</v>
      </c>
      <c r="T600" t="s">
        <v>38</v>
      </c>
      <c r="U600" t="s">
        <v>32</v>
      </c>
      <c r="V600" t="s">
        <v>66</v>
      </c>
      <c r="W600" t="s">
        <v>3250</v>
      </c>
      <c r="X600" t="s">
        <v>3248</v>
      </c>
      <c r="Y600" t="s">
        <v>60</v>
      </c>
      <c r="Z600" t="s">
        <v>38</v>
      </c>
      <c r="AA600" t="s">
        <v>46</v>
      </c>
      <c r="AB600" t="s">
        <v>3256</v>
      </c>
      <c r="AC600">
        <v>1</v>
      </c>
      <c r="AD600" t="s">
        <v>60</v>
      </c>
      <c r="AE600" t="s">
        <v>60</v>
      </c>
      <c r="AF600" t="s">
        <v>60</v>
      </c>
      <c r="AG600" s="1">
        <v>43502</v>
      </c>
    </row>
    <row r="601" spans="1:33" x14ac:dyDescent="0.3">
      <c r="A601">
        <v>34</v>
      </c>
      <c r="B601" t="s">
        <v>50</v>
      </c>
      <c r="C601" t="s">
        <v>51</v>
      </c>
      <c r="D601" t="s">
        <v>1671</v>
      </c>
      <c r="E601" t="s">
        <v>299</v>
      </c>
      <c r="F601">
        <v>23</v>
      </c>
      <c r="G601" t="s">
        <v>3246</v>
      </c>
      <c r="H601" t="s">
        <v>299</v>
      </c>
      <c r="I601" t="s">
        <v>707</v>
      </c>
      <c r="J601" t="s">
        <v>3247</v>
      </c>
      <c r="K601" t="s">
        <v>55</v>
      </c>
      <c r="L601" t="s">
        <v>233</v>
      </c>
      <c r="M601" t="s">
        <v>3248</v>
      </c>
      <c r="N601" t="s">
        <v>3263</v>
      </c>
      <c r="O601" t="s">
        <v>299</v>
      </c>
      <c r="P601" t="s">
        <v>3253</v>
      </c>
      <c r="Q601" t="s">
        <v>69</v>
      </c>
      <c r="R601">
        <v>99500</v>
      </c>
      <c r="S601" t="s">
        <v>1672</v>
      </c>
      <c r="T601" t="s">
        <v>104</v>
      </c>
      <c r="U601" t="s">
        <v>50</v>
      </c>
      <c r="V601" t="s">
        <v>102</v>
      </c>
      <c r="W601" t="s">
        <v>3250</v>
      </c>
      <c r="X601" t="s">
        <v>3248</v>
      </c>
      <c r="Y601" t="s">
        <v>36</v>
      </c>
      <c r="Z601" t="s">
        <v>147</v>
      </c>
      <c r="AA601" t="s">
        <v>40</v>
      </c>
      <c r="AB601" t="s">
        <v>3260</v>
      </c>
      <c r="AC601">
        <v>3</v>
      </c>
      <c r="AD601" t="s">
        <v>40</v>
      </c>
      <c r="AE601" t="s">
        <v>60</v>
      </c>
      <c r="AF601" t="s">
        <v>40</v>
      </c>
      <c r="AG601" s="1">
        <v>42321</v>
      </c>
    </row>
    <row r="602" spans="1:33" x14ac:dyDescent="0.3">
      <c r="A602">
        <v>50</v>
      </c>
      <c r="B602" t="s">
        <v>32</v>
      </c>
      <c r="C602" t="s">
        <v>61</v>
      </c>
      <c r="D602" t="s">
        <v>867</v>
      </c>
      <c r="E602" t="s">
        <v>35</v>
      </c>
      <c r="F602">
        <v>2</v>
      </c>
      <c r="G602" t="s">
        <v>3246</v>
      </c>
      <c r="H602" t="s">
        <v>37</v>
      </c>
      <c r="I602" t="s">
        <v>1673</v>
      </c>
      <c r="J602" t="s">
        <v>3248</v>
      </c>
      <c r="K602" t="s">
        <v>41</v>
      </c>
      <c r="L602" t="s">
        <v>192</v>
      </c>
      <c r="M602" t="s">
        <v>3248</v>
      </c>
      <c r="N602" t="s">
        <v>3262</v>
      </c>
      <c r="O602" t="s">
        <v>151</v>
      </c>
      <c r="P602" t="s">
        <v>3248</v>
      </c>
      <c r="Q602" t="s">
        <v>44</v>
      </c>
      <c r="R602">
        <v>176390</v>
      </c>
      <c r="S602" t="s">
        <v>1674</v>
      </c>
      <c r="T602" t="s">
        <v>71</v>
      </c>
      <c r="U602" t="s">
        <v>32</v>
      </c>
      <c r="V602" t="s">
        <v>153</v>
      </c>
      <c r="W602" t="s">
        <v>3250</v>
      </c>
      <c r="X602" t="s">
        <v>3259</v>
      </c>
      <c r="Y602" t="s">
        <v>60</v>
      </c>
      <c r="Z602" t="s">
        <v>379</v>
      </c>
      <c r="AA602" t="s">
        <v>36</v>
      </c>
      <c r="AB602" t="s">
        <v>3260</v>
      </c>
      <c r="AC602">
        <v>4</v>
      </c>
      <c r="AD602" t="s">
        <v>36</v>
      </c>
      <c r="AE602" t="s">
        <v>60</v>
      </c>
      <c r="AF602" t="s">
        <v>36</v>
      </c>
      <c r="AG602" s="1">
        <v>43924</v>
      </c>
    </row>
    <row r="603" spans="1:33" x14ac:dyDescent="0.3">
      <c r="A603">
        <v>37</v>
      </c>
      <c r="B603" t="s">
        <v>32</v>
      </c>
      <c r="C603" t="s">
        <v>61</v>
      </c>
      <c r="D603" t="s">
        <v>1209</v>
      </c>
      <c r="E603" t="s">
        <v>35</v>
      </c>
      <c r="F603">
        <v>1</v>
      </c>
      <c r="G603" t="s">
        <v>3246</v>
      </c>
      <c r="H603" t="s">
        <v>53</v>
      </c>
      <c r="I603" t="s">
        <v>1675</v>
      </c>
      <c r="J603" t="s">
        <v>3259</v>
      </c>
      <c r="K603" t="s">
        <v>55</v>
      </c>
      <c r="L603" t="s">
        <v>180</v>
      </c>
      <c r="M603" t="s">
        <v>3247</v>
      </c>
      <c r="N603" t="s">
        <v>3249</v>
      </c>
      <c r="O603" t="s">
        <v>128</v>
      </c>
      <c r="P603" t="s">
        <v>3259</v>
      </c>
      <c r="Q603" t="s">
        <v>44</v>
      </c>
      <c r="R603">
        <v>64740</v>
      </c>
      <c r="S603" t="s">
        <v>1676</v>
      </c>
      <c r="T603" t="s">
        <v>38</v>
      </c>
      <c r="U603" t="s">
        <v>32</v>
      </c>
      <c r="V603" t="s">
        <v>66</v>
      </c>
      <c r="W603" t="s">
        <v>3250</v>
      </c>
      <c r="X603" t="s">
        <v>3247</v>
      </c>
      <c r="Y603" t="s">
        <v>38</v>
      </c>
      <c r="Z603" t="s">
        <v>76</v>
      </c>
      <c r="AA603" t="s">
        <v>40</v>
      </c>
      <c r="AB603" t="s">
        <v>3261</v>
      </c>
      <c r="AC603">
        <v>14</v>
      </c>
      <c r="AD603" t="s">
        <v>115</v>
      </c>
      <c r="AE603" t="s">
        <v>36</v>
      </c>
      <c r="AF603" t="s">
        <v>147</v>
      </c>
      <c r="AG603" s="1">
        <v>44351</v>
      </c>
    </row>
    <row r="604" spans="1:33" x14ac:dyDescent="0.3">
      <c r="A604">
        <v>44</v>
      </c>
      <c r="B604" t="s">
        <v>50</v>
      </c>
      <c r="C604" t="s">
        <v>61</v>
      </c>
      <c r="D604" t="s">
        <v>1677</v>
      </c>
      <c r="E604" t="s">
        <v>35</v>
      </c>
      <c r="F604">
        <v>3</v>
      </c>
      <c r="G604" t="s">
        <v>3246</v>
      </c>
      <c r="H604" t="s">
        <v>53</v>
      </c>
      <c r="I604" t="s">
        <v>984</v>
      </c>
      <c r="J604" t="s">
        <v>3253</v>
      </c>
      <c r="K604" t="s">
        <v>41</v>
      </c>
      <c r="L604" t="s">
        <v>80</v>
      </c>
      <c r="M604" t="s">
        <v>3248</v>
      </c>
      <c r="N604" t="s">
        <v>3254</v>
      </c>
      <c r="O604" t="s">
        <v>43</v>
      </c>
      <c r="P604" t="s">
        <v>3253</v>
      </c>
      <c r="Q604" t="s">
        <v>44</v>
      </c>
      <c r="R604">
        <v>23620</v>
      </c>
      <c r="S604" t="s">
        <v>1678</v>
      </c>
      <c r="T604" t="s">
        <v>46</v>
      </c>
      <c r="U604" t="s">
        <v>32</v>
      </c>
      <c r="V604" t="s">
        <v>47</v>
      </c>
      <c r="W604" t="s">
        <v>3250</v>
      </c>
      <c r="X604" t="s">
        <v>3248</v>
      </c>
      <c r="Y604" t="s">
        <v>60</v>
      </c>
      <c r="Z604" t="s">
        <v>130</v>
      </c>
      <c r="AA604" t="s">
        <v>46</v>
      </c>
      <c r="AB604" t="s">
        <v>3251</v>
      </c>
      <c r="AC604">
        <v>3</v>
      </c>
      <c r="AD604" t="s">
        <v>40</v>
      </c>
      <c r="AE604" t="s">
        <v>38</v>
      </c>
      <c r="AF604" t="s">
        <v>40</v>
      </c>
      <c r="AG604" s="1">
        <v>42501</v>
      </c>
    </row>
    <row r="605" spans="1:33" x14ac:dyDescent="0.3">
      <c r="A605">
        <v>29</v>
      </c>
      <c r="B605" t="s">
        <v>32</v>
      </c>
      <c r="C605" t="s">
        <v>61</v>
      </c>
      <c r="D605" t="s">
        <v>901</v>
      </c>
      <c r="E605" t="s">
        <v>78</v>
      </c>
      <c r="F605">
        <v>19</v>
      </c>
      <c r="G605" t="s">
        <v>3246</v>
      </c>
      <c r="H605" t="s">
        <v>53</v>
      </c>
      <c r="I605" t="s">
        <v>1679</v>
      </c>
      <c r="J605" t="s">
        <v>3248</v>
      </c>
      <c r="K605" t="s">
        <v>41</v>
      </c>
      <c r="L605" t="s">
        <v>546</v>
      </c>
      <c r="M605" t="s">
        <v>3247</v>
      </c>
      <c r="N605" t="s">
        <v>3249</v>
      </c>
      <c r="O605" t="s">
        <v>157</v>
      </c>
      <c r="P605" t="s">
        <v>3248</v>
      </c>
      <c r="Q605" t="s">
        <v>69</v>
      </c>
      <c r="R605">
        <v>86200</v>
      </c>
      <c r="S605" t="s">
        <v>1680</v>
      </c>
      <c r="T605" t="s">
        <v>38</v>
      </c>
      <c r="U605" t="s">
        <v>32</v>
      </c>
      <c r="V605" t="s">
        <v>76</v>
      </c>
      <c r="W605" t="s">
        <v>3250</v>
      </c>
      <c r="X605" t="s">
        <v>3248</v>
      </c>
      <c r="Y605" t="s">
        <v>40</v>
      </c>
      <c r="Z605" t="s">
        <v>130</v>
      </c>
      <c r="AA605" t="s">
        <v>36</v>
      </c>
      <c r="AB605" t="s">
        <v>3260</v>
      </c>
      <c r="AC605">
        <v>10</v>
      </c>
      <c r="AD605" t="s">
        <v>109</v>
      </c>
      <c r="AE605" t="s">
        <v>60</v>
      </c>
      <c r="AF605" t="s">
        <v>46</v>
      </c>
      <c r="AG605" s="1">
        <v>43291</v>
      </c>
    </row>
    <row r="606" spans="1:33" x14ac:dyDescent="0.3">
      <c r="A606">
        <v>30</v>
      </c>
      <c r="B606" t="s">
        <v>32</v>
      </c>
      <c r="C606" t="s">
        <v>61</v>
      </c>
      <c r="D606" t="s">
        <v>1305</v>
      </c>
      <c r="E606" t="s">
        <v>78</v>
      </c>
      <c r="F606">
        <v>4</v>
      </c>
      <c r="G606" t="s">
        <v>3252</v>
      </c>
      <c r="H606" t="s">
        <v>37</v>
      </c>
      <c r="I606" t="s">
        <v>1656</v>
      </c>
      <c r="J606" t="s">
        <v>3248</v>
      </c>
      <c r="K606" t="s">
        <v>55</v>
      </c>
      <c r="L606" t="s">
        <v>349</v>
      </c>
      <c r="M606" t="s">
        <v>3247</v>
      </c>
      <c r="N606" t="s">
        <v>3249</v>
      </c>
      <c r="O606" t="s">
        <v>157</v>
      </c>
      <c r="P606" t="s">
        <v>3247</v>
      </c>
      <c r="Q606" t="s">
        <v>69</v>
      </c>
      <c r="R606">
        <v>52090</v>
      </c>
      <c r="S606" t="s">
        <v>1681</v>
      </c>
      <c r="T606" t="s">
        <v>38</v>
      </c>
      <c r="U606" t="s">
        <v>50</v>
      </c>
      <c r="V606" t="s">
        <v>47</v>
      </c>
      <c r="W606" t="s">
        <v>3250</v>
      </c>
      <c r="X606" t="s">
        <v>3247</v>
      </c>
      <c r="Y606" t="s">
        <v>36</v>
      </c>
      <c r="Z606" t="s">
        <v>147</v>
      </c>
      <c r="AA606" t="s">
        <v>46</v>
      </c>
      <c r="AB606" t="s">
        <v>3261</v>
      </c>
      <c r="AC606">
        <v>11</v>
      </c>
      <c r="AD606" t="s">
        <v>115</v>
      </c>
      <c r="AE606" t="s">
        <v>40</v>
      </c>
      <c r="AF606" t="s">
        <v>109</v>
      </c>
      <c r="AG606" s="1">
        <v>42737</v>
      </c>
    </row>
    <row r="607" spans="1:33" x14ac:dyDescent="0.3">
      <c r="A607">
        <v>27</v>
      </c>
      <c r="B607" t="s">
        <v>32</v>
      </c>
      <c r="C607" t="s">
        <v>51</v>
      </c>
      <c r="D607" t="s">
        <v>1507</v>
      </c>
      <c r="E607" t="s">
        <v>35</v>
      </c>
      <c r="F607">
        <v>5</v>
      </c>
      <c r="G607" t="s">
        <v>3252</v>
      </c>
      <c r="H607" t="s">
        <v>53</v>
      </c>
      <c r="I607" t="s">
        <v>1682</v>
      </c>
      <c r="J607" t="s">
        <v>3259</v>
      </c>
      <c r="K607" t="s">
        <v>55</v>
      </c>
      <c r="L607" t="s">
        <v>521</v>
      </c>
      <c r="M607" t="s">
        <v>3248</v>
      </c>
      <c r="N607" t="s">
        <v>3254</v>
      </c>
      <c r="O607" t="s">
        <v>43</v>
      </c>
      <c r="P607" t="s">
        <v>3259</v>
      </c>
      <c r="Q607" t="s">
        <v>57</v>
      </c>
      <c r="R607">
        <v>23790</v>
      </c>
      <c r="S607" t="s">
        <v>1683</v>
      </c>
      <c r="T607" t="s">
        <v>60</v>
      </c>
      <c r="U607" t="s">
        <v>50</v>
      </c>
      <c r="V607" t="s">
        <v>76</v>
      </c>
      <c r="W607" t="s">
        <v>3250</v>
      </c>
      <c r="X607" t="s">
        <v>3248</v>
      </c>
      <c r="Y607" t="s">
        <v>60</v>
      </c>
      <c r="Z607" t="s">
        <v>90</v>
      </c>
      <c r="AA607" t="s">
        <v>36</v>
      </c>
      <c r="AB607" t="s">
        <v>3261</v>
      </c>
      <c r="AC607">
        <v>5</v>
      </c>
      <c r="AD607" t="s">
        <v>46</v>
      </c>
      <c r="AE607" t="s">
        <v>60</v>
      </c>
      <c r="AF607" t="s">
        <v>40</v>
      </c>
      <c r="AG607" s="1">
        <v>43674</v>
      </c>
    </row>
    <row r="608" spans="1:33" x14ac:dyDescent="0.3">
      <c r="A608">
        <v>47</v>
      </c>
      <c r="B608" t="s">
        <v>50</v>
      </c>
      <c r="C608" t="s">
        <v>51</v>
      </c>
      <c r="D608" t="s">
        <v>1684</v>
      </c>
      <c r="E608" t="s">
        <v>78</v>
      </c>
      <c r="F608">
        <v>9</v>
      </c>
      <c r="G608" t="s">
        <v>3246</v>
      </c>
      <c r="H608" t="s">
        <v>53</v>
      </c>
      <c r="I608" t="s">
        <v>1685</v>
      </c>
      <c r="J608" t="s">
        <v>3248</v>
      </c>
      <c r="K608" t="s">
        <v>41</v>
      </c>
      <c r="L608" t="s">
        <v>137</v>
      </c>
      <c r="M608" t="s">
        <v>3253</v>
      </c>
      <c r="N608" t="s">
        <v>3262</v>
      </c>
      <c r="O608" t="s">
        <v>157</v>
      </c>
      <c r="P608" t="s">
        <v>3248</v>
      </c>
      <c r="Q608" t="s">
        <v>44</v>
      </c>
      <c r="R608">
        <v>129360</v>
      </c>
      <c r="S608" t="s">
        <v>1686</v>
      </c>
      <c r="T608" t="s">
        <v>109</v>
      </c>
      <c r="U608" t="s">
        <v>32</v>
      </c>
      <c r="V608" t="s">
        <v>147</v>
      </c>
      <c r="W608" t="s">
        <v>3250</v>
      </c>
      <c r="X608" t="s">
        <v>3248</v>
      </c>
      <c r="Y608" t="s">
        <v>60</v>
      </c>
      <c r="Z608" t="s">
        <v>134</v>
      </c>
      <c r="AA608" t="s">
        <v>36</v>
      </c>
      <c r="AB608" t="s">
        <v>3256</v>
      </c>
      <c r="AC608">
        <v>23</v>
      </c>
      <c r="AD608" t="s">
        <v>71</v>
      </c>
      <c r="AE608" t="s">
        <v>76</v>
      </c>
      <c r="AF608" t="s">
        <v>130</v>
      </c>
      <c r="AG608" s="1">
        <v>44914</v>
      </c>
    </row>
    <row r="609" spans="1:33" x14ac:dyDescent="0.3">
      <c r="A609">
        <v>55</v>
      </c>
      <c r="B609" t="s">
        <v>32</v>
      </c>
      <c r="C609" t="s">
        <v>61</v>
      </c>
      <c r="D609" t="s">
        <v>1437</v>
      </c>
      <c r="E609" t="s">
        <v>35</v>
      </c>
      <c r="F609">
        <v>1</v>
      </c>
      <c r="G609" t="s">
        <v>3246</v>
      </c>
      <c r="H609" t="s">
        <v>37</v>
      </c>
      <c r="I609" t="s">
        <v>813</v>
      </c>
      <c r="J609" t="s">
        <v>3259</v>
      </c>
      <c r="K609" t="s">
        <v>41</v>
      </c>
      <c r="L609" t="s">
        <v>345</v>
      </c>
      <c r="M609" t="s">
        <v>3248</v>
      </c>
      <c r="N609" t="s">
        <v>3265</v>
      </c>
      <c r="O609" t="s">
        <v>87</v>
      </c>
      <c r="P609" t="s">
        <v>3253</v>
      </c>
      <c r="Q609" t="s">
        <v>57</v>
      </c>
      <c r="R609">
        <v>190450</v>
      </c>
      <c r="S609" t="s">
        <v>1687</v>
      </c>
      <c r="T609" t="s">
        <v>60</v>
      </c>
      <c r="U609" t="s">
        <v>50</v>
      </c>
      <c r="V609" t="s">
        <v>76</v>
      </c>
      <c r="W609" t="s">
        <v>3250</v>
      </c>
      <c r="X609" t="s">
        <v>3248</v>
      </c>
      <c r="Y609" t="s">
        <v>60</v>
      </c>
      <c r="Z609" t="s">
        <v>99</v>
      </c>
      <c r="AA609" t="s">
        <v>40</v>
      </c>
      <c r="AB609" t="s">
        <v>3260</v>
      </c>
      <c r="AC609">
        <v>36</v>
      </c>
      <c r="AD609" t="s">
        <v>130</v>
      </c>
      <c r="AE609" t="s">
        <v>46</v>
      </c>
      <c r="AF609" t="s">
        <v>66</v>
      </c>
      <c r="AG609" s="1">
        <v>42642</v>
      </c>
    </row>
    <row r="610" spans="1:33" x14ac:dyDescent="0.3">
      <c r="A610">
        <v>32</v>
      </c>
      <c r="B610" t="s">
        <v>32</v>
      </c>
      <c r="C610" t="s">
        <v>61</v>
      </c>
      <c r="D610" t="s">
        <v>611</v>
      </c>
      <c r="E610" t="s">
        <v>35</v>
      </c>
      <c r="F610">
        <v>5</v>
      </c>
      <c r="G610" t="s">
        <v>3258</v>
      </c>
      <c r="H610" t="s">
        <v>53</v>
      </c>
      <c r="I610" t="s">
        <v>1688</v>
      </c>
      <c r="J610" t="s">
        <v>3259</v>
      </c>
      <c r="K610" t="s">
        <v>41</v>
      </c>
      <c r="L610" t="s">
        <v>180</v>
      </c>
      <c r="M610" t="s">
        <v>3247</v>
      </c>
      <c r="N610" t="s">
        <v>3249</v>
      </c>
      <c r="O610" t="s">
        <v>128</v>
      </c>
      <c r="P610" t="s">
        <v>3259</v>
      </c>
      <c r="Q610" t="s">
        <v>57</v>
      </c>
      <c r="R610">
        <v>9679</v>
      </c>
      <c r="S610" t="s">
        <v>1689</v>
      </c>
      <c r="T610" t="s">
        <v>115</v>
      </c>
      <c r="U610" t="s">
        <v>32</v>
      </c>
      <c r="V610" t="s">
        <v>142</v>
      </c>
      <c r="W610" t="s">
        <v>3255</v>
      </c>
      <c r="X610" t="s">
        <v>3247</v>
      </c>
      <c r="Y610" t="s">
        <v>60</v>
      </c>
      <c r="Z610" t="s">
        <v>115</v>
      </c>
      <c r="AA610" t="s">
        <v>38</v>
      </c>
      <c r="AB610" t="s">
        <v>3260</v>
      </c>
      <c r="AC610">
        <v>1</v>
      </c>
      <c r="AD610" t="s">
        <v>60</v>
      </c>
      <c r="AE610" t="s">
        <v>60</v>
      </c>
      <c r="AF610" t="s">
        <v>60</v>
      </c>
      <c r="AG610" s="1">
        <v>44565</v>
      </c>
    </row>
    <row r="611" spans="1:33" x14ac:dyDescent="0.3">
      <c r="A611">
        <v>27</v>
      </c>
      <c r="B611" t="s">
        <v>32</v>
      </c>
      <c r="C611" t="s">
        <v>51</v>
      </c>
      <c r="D611" t="s">
        <v>276</v>
      </c>
      <c r="E611" t="s">
        <v>35</v>
      </c>
      <c r="F611">
        <v>2</v>
      </c>
      <c r="G611" t="s">
        <v>3246</v>
      </c>
      <c r="H611" t="s">
        <v>37</v>
      </c>
      <c r="I611" t="s">
        <v>1690</v>
      </c>
      <c r="J611" t="s">
        <v>3259</v>
      </c>
      <c r="K611" t="s">
        <v>41</v>
      </c>
      <c r="L611" t="s">
        <v>749</v>
      </c>
      <c r="M611" t="s">
        <v>3248</v>
      </c>
      <c r="N611" t="s">
        <v>3254</v>
      </c>
      <c r="O611" t="s">
        <v>107</v>
      </c>
      <c r="P611" t="s">
        <v>3259</v>
      </c>
      <c r="Q611" t="s">
        <v>57</v>
      </c>
      <c r="R611">
        <v>25800</v>
      </c>
      <c r="S611" t="s">
        <v>1691</v>
      </c>
      <c r="T611" t="s">
        <v>40</v>
      </c>
      <c r="U611" t="s">
        <v>32</v>
      </c>
      <c r="V611" t="s">
        <v>66</v>
      </c>
      <c r="W611" t="s">
        <v>3250</v>
      </c>
      <c r="X611" t="s">
        <v>3248</v>
      </c>
      <c r="Y611" t="s">
        <v>60</v>
      </c>
      <c r="Z611" t="s">
        <v>90</v>
      </c>
      <c r="AA611" t="s">
        <v>60</v>
      </c>
      <c r="AB611" t="s">
        <v>3261</v>
      </c>
      <c r="AC611">
        <v>4</v>
      </c>
      <c r="AD611" t="s">
        <v>40</v>
      </c>
      <c r="AE611" t="s">
        <v>38</v>
      </c>
      <c r="AF611" t="s">
        <v>40</v>
      </c>
      <c r="AG611" s="1">
        <v>43045</v>
      </c>
    </row>
    <row r="612" spans="1:33" x14ac:dyDescent="0.3">
      <c r="A612">
        <v>31</v>
      </c>
      <c r="B612" t="s">
        <v>32</v>
      </c>
      <c r="C612" t="s">
        <v>61</v>
      </c>
      <c r="D612" t="s">
        <v>861</v>
      </c>
      <c r="E612" t="s">
        <v>35</v>
      </c>
      <c r="F612">
        <v>8</v>
      </c>
      <c r="G612" t="s">
        <v>3258</v>
      </c>
      <c r="H612" t="s">
        <v>53</v>
      </c>
      <c r="I612" t="s">
        <v>127</v>
      </c>
      <c r="J612" t="s">
        <v>3248</v>
      </c>
      <c r="K612" t="s">
        <v>55</v>
      </c>
      <c r="L612" t="s">
        <v>549</v>
      </c>
      <c r="M612" t="s">
        <v>3248</v>
      </c>
      <c r="N612" t="s">
        <v>3249</v>
      </c>
      <c r="O612" t="s">
        <v>128</v>
      </c>
      <c r="P612" t="s">
        <v>3259</v>
      </c>
      <c r="Q612" t="s">
        <v>57</v>
      </c>
      <c r="R612">
        <v>44240</v>
      </c>
      <c r="S612" t="s">
        <v>1692</v>
      </c>
      <c r="T612" t="s">
        <v>38</v>
      </c>
      <c r="U612" t="s">
        <v>32</v>
      </c>
      <c r="V612" t="s">
        <v>194</v>
      </c>
      <c r="W612" t="s">
        <v>3255</v>
      </c>
      <c r="X612" t="s">
        <v>3259</v>
      </c>
      <c r="Y612" t="s">
        <v>60</v>
      </c>
      <c r="Z612" t="s">
        <v>147</v>
      </c>
      <c r="AA612" t="s">
        <v>40</v>
      </c>
      <c r="AB612" t="s">
        <v>3260</v>
      </c>
      <c r="AC612">
        <v>11</v>
      </c>
      <c r="AD612" t="s">
        <v>109</v>
      </c>
      <c r="AE612" t="s">
        <v>38</v>
      </c>
      <c r="AF612" t="s">
        <v>115</v>
      </c>
      <c r="AG612" s="1">
        <v>42957</v>
      </c>
    </row>
    <row r="613" spans="1:33" x14ac:dyDescent="0.3">
      <c r="A613">
        <v>46</v>
      </c>
      <c r="B613" t="s">
        <v>32</v>
      </c>
      <c r="C613" t="s">
        <v>61</v>
      </c>
      <c r="D613" t="s">
        <v>418</v>
      </c>
      <c r="E613" t="s">
        <v>299</v>
      </c>
      <c r="F613">
        <v>1</v>
      </c>
      <c r="G613" t="s">
        <v>3252</v>
      </c>
      <c r="H613" t="s">
        <v>53</v>
      </c>
      <c r="I613" t="s">
        <v>1693</v>
      </c>
      <c r="J613" t="s">
        <v>3259</v>
      </c>
      <c r="K613" t="s">
        <v>55</v>
      </c>
      <c r="L613" t="s">
        <v>188</v>
      </c>
      <c r="M613" t="s">
        <v>3248</v>
      </c>
      <c r="N613" t="s">
        <v>3254</v>
      </c>
      <c r="O613" t="s">
        <v>299</v>
      </c>
      <c r="P613" t="s">
        <v>3253</v>
      </c>
      <c r="Q613" t="s">
        <v>57</v>
      </c>
      <c r="R613">
        <v>34230</v>
      </c>
      <c r="S613" t="s">
        <v>1694</v>
      </c>
      <c r="T613" t="s">
        <v>90</v>
      </c>
      <c r="U613" t="s">
        <v>32</v>
      </c>
      <c r="V613" t="s">
        <v>47</v>
      </c>
      <c r="W613" t="s">
        <v>3250</v>
      </c>
      <c r="X613" t="s">
        <v>3248</v>
      </c>
      <c r="Y613" t="s">
        <v>60</v>
      </c>
      <c r="Z613" t="s">
        <v>130</v>
      </c>
      <c r="AA613" t="s">
        <v>36</v>
      </c>
      <c r="AB613" t="s">
        <v>3251</v>
      </c>
      <c r="AC613">
        <v>7</v>
      </c>
      <c r="AD613" t="s">
        <v>90</v>
      </c>
      <c r="AE613" t="s">
        <v>71</v>
      </c>
      <c r="AF613" t="s">
        <v>109</v>
      </c>
      <c r="AG613" s="1">
        <v>42159</v>
      </c>
    </row>
    <row r="614" spans="1:33" x14ac:dyDescent="0.3">
      <c r="A614">
        <v>43</v>
      </c>
      <c r="B614" t="s">
        <v>32</v>
      </c>
      <c r="C614" t="s">
        <v>61</v>
      </c>
      <c r="D614" t="s">
        <v>434</v>
      </c>
      <c r="E614" t="s">
        <v>35</v>
      </c>
      <c r="F614">
        <v>27</v>
      </c>
      <c r="G614" t="s">
        <v>3246</v>
      </c>
      <c r="H614" t="s">
        <v>121</v>
      </c>
      <c r="I614" t="s">
        <v>1695</v>
      </c>
      <c r="J614" t="s">
        <v>3259</v>
      </c>
      <c r="K614" t="s">
        <v>41</v>
      </c>
      <c r="L614" t="s">
        <v>749</v>
      </c>
      <c r="M614" t="s">
        <v>3259</v>
      </c>
      <c r="N614" t="s">
        <v>3254</v>
      </c>
      <c r="O614" t="s">
        <v>43</v>
      </c>
      <c r="P614" t="s">
        <v>3247</v>
      </c>
      <c r="Q614" t="s">
        <v>69</v>
      </c>
      <c r="R614">
        <v>48760</v>
      </c>
      <c r="S614" t="s">
        <v>1696</v>
      </c>
      <c r="T614" t="s">
        <v>71</v>
      </c>
      <c r="U614" t="s">
        <v>32</v>
      </c>
      <c r="V614" t="s">
        <v>47</v>
      </c>
      <c r="W614" t="s">
        <v>3250</v>
      </c>
      <c r="X614" t="s">
        <v>3248</v>
      </c>
      <c r="Y614" t="s">
        <v>38</v>
      </c>
      <c r="Z614" t="s">
        <v>115</v>
      </c>
      <c r="AA614" t="s">
        <v>60</v>
      </c>
      <c r="AB614" t="s">
        <v>3260</v>
      </c>
      <c r="AC614">
        <v>6</v>
      </c>
      <c r="AD614" t="s">
        <v>46</v>
      </c>
      <c r="AE614" t="s">
        <v>60</v>
      </c>
      <c r="AF614" t="s">
        <v>40</v>
      </c>
      <c r="AG614" s="1">
        <v>42362</v>
      </c>
    </row>
    <row r="615" spans="1:33" x14ac:dyDescent="0.3">
      <c r="A615">
        <v>34</v>
      </c>
      <c r="B615" t="s">
        <v>32</v>
      </c>
      <c r="C615" t="s">
        <v>61</v>
      </c>
      <c r="D615" t="s">
        <v>1697</v>
      </c>
      <c r="E615" t="s">
        <v>35</v>
      </c>
      <c r="F615">
        <v>8</v>
      </c>
      <c r="G615" t="s">
        <v>3246</v>
      </c>
      <c r="H615" t="s">
        <v>37</v>
      </c>
      <c r="I615" t="s">
        <v>1698</v>
      </c>
      <c r="J615" t="s">
        <v>3247</v>
      </c>
      <c r="K615" t="s">
        <v>41</v>
      </c>
      <c r="L615" t="s">
        <v>137</v>
      </c>
      <c r="M615" t="s">
        <v>3259</v>
      </c>
      <c r="N615" t="s">
        <v>3249</v>
      </c>
      <c r="O615" t="s">
        <v>43</v>
      </c>
      <c r="P615" t="s">
        <v>3248</v>
      </c>
      <c r="Q615" t="s">
        <v>44</v>
      </c>
      <c r="R615">
        <v>44040</v>
      </c>
      <c r="S615" t="s">
        <v>1699</v>
      </c>
      <c r="T615" t="s">
        <v>40</v>
      </c>
      <c r="U615" t="s">
        <v>32</v>
      </c>
      <c r="V615" t="s">
        <v>47</v>
      </c>
      <c r="W615" t="s">
        <v>3250</v>
      </c>
      <c r="X615" t="s">
        <v>3253</v>
      </c>
      <c r="Y615" t="s">
        <v>60</v>
      </c>
      <c r="Z615" t="s">
        <v>90</v>
      </c>
      <c r="AA615" t="s">
        <v>36</v>
      </c>
      <c r="AB615" t="s">
        <v>3251</v>
      </c>
      <c r="AC615">
        <v>4</v>
      </c>
      <c r="AD615" t="s">
        <v>36</v>
      </c>
      <c r="AE615" t="s">
        <v>38</v>
      </c>
      <c r="AF615" t="s">
        <v>40</v>
      </c>
      <c r="AG615" s="1">
        <v>44964</v>
      </c>
    </row>
    <row r="616" spans="1:33" x14ac:dyDescent="0.3">
      <c r="A616">
        <v>34</v>
      </c>
      <c r="B616" t="s">
        <v>32</v>
      </c>
      <c r="C616" t="s">
        <v>61</v>
      </c>
      <c r="D616" t="s">
        <v>1700</v>
      </c>
      <c r="E616" t="s">
        <v>35</v>
      </c>
      <c r="F616">
        <v>8</v>
      </c>
      <c r="G616" t="s">
        <v>3264</v>
      </c>
      <c r="H616" t="s">
        <v>53</v>
      </c>
      <c r="I616" t="s">
        <v>598</v>
      </c>
      <c r="J616" t="s">
        <v>3247</v>
      </c>
      <c r="K616" t="s">
        <v>55</v>
      </c>
      <c r="L616" t="s">
        <v>182</v>
      </c>
      <c r="M616" t="s">
        <v>3248</v>
      </c>
      <c r="N616" t="s">
        <v>3249</v>
      </c>
      <c r="O616" t="s">
        <v>128</v>
      </c>
      <c r="P616" t="s">
        <v>3253</v>
      </c>
      <c r="Q616" t="s">
        <v>69</v>
      </c>
      <c r="R616">
        <v>51210</v>
      </c>
      <c r="S616" t="s">
        <v>1701</v>
      </c>
      <c r="T616" t="s">
        <v>36</v>
      </c>
      <c r="U616" t="s">
        <v>32</v>
      </c>
      <c r="V616" t="s">
        <v>76</v>
      </c>
      <c r="W616" t="s">
        <v>3250</v>
      </c>
      <c r="X616" t="s">
        <v>3248</v>
      </c>
      <c r="Y616" t="s">
        <v>38</v>
      </c>
      <c r="Z616" t="s">
        <v>109</v>
      </c>
      <c r="AA616" t="s">
        <v>36</v>
      </c>
      <c r="AB616" t="s">
        <v>3260</v>
      </c>
      <c r="AC616">
        <v>0</v>
      </c>
      <c r="AD616" t="s">
        <v>60</v>
      </c>
      <c r="AE616" t="s">
        <v>60</v>
      </c>
      <c r="AF616" t="s">
        <v>60</v>
      </c>
      <c r="AG616" s="1">
        <v>42554</v>
      </c>
    </row>
    <row r="617" spans="1:33" x14ac:dyDescent="0.3">
      <c r="A617">
        <v>35</v>
      </c>
      <c r="B617" t="s">
        <v>32</v>
      </c>
      <c r="C617" t="s">
        <v>51</v>
      </c>
      <c r="D617" t="s">
        <v>187</v>
      </c>
      <c r="E617" t="s">
        <v>78</v>
      </c>
      <c r="F617">
        <v>11</v>
      </c>
      <c r="G617" t="s">
        <v>3252</v>
      </c>
      <c r="H617" t="s">
        <v>84</v>
      </c>
      <c r="I617" t="s">
        <v>1187</v>
      </c>
      <c r="J617" t="s">
        <v>3259</v>
      </c>
      <c r="K617" t="s">
        <v>41</v>
      </c>
      <c r="L617" t="s">
        <v>246</v>
      </c>
      <c r="M617" t="s">
        <v>3248</v>
      </c>
      <c r="N617" t="s">
        <v>3249</v>
      </c>
      <c r="O617" t="s">
        <v>157</v>
      </c>
      <c r="P617" t="s">
        <v>3259</v>
      </c>
      <c r="Q617" t="s">
        <v>69</v>
      </c>
      <c r="R617">
        <v>49680</v>
      </c>
      <c r="S617" t="s">
        <v>1702</v>
      </c>
      <c r="T617" t="s">
        <v>38</v>
      </c>
      <c r="U617" t="s">
        <v>32</v>
      </c>
      <c r="V617" t="s">
        <v>147</v>
      </c>
      <c r="W617" t="s">
        <v>3250</v>
      </c>
      <c r="X617" t="s">
        <v>3259</v>
      </c>
      <c r="Y617" t="s">
        <v>38</v>
      </c>
      <c r="Z617" t="s">
        <v>71</v>
      </c>
      <c r="AA617" t="s">
        <v>36</v>
      </c>
      <c r="AB617" t="s">
        <v>3260</v>
      </c>
      <c r="AC617">
        <v>5</v>
      </c>
      <c r="AD617" t="s">
        <v>40</v>
      </c>
      <c r="AE617" t="s">
        <v>60</v>
      </c>
      <c r="AF617" t="s">
        <v>40</v>
      </c>
      <c r="AG617" s="1">
        <v>42567</v>
      </c>
    </row>
    <row r="618" spans="1:33" x14ac:dyDescent="0.3">
      <c r="A618">
        <v>47</v>
      </c>
      <c r="B618" t="s">
        <v>32</v>
      </c>
      <c r="C618" t="s">
        <v>61</v>
      </c>
      <c r="D618" t="s">
        <v>282</v>
      </c>
      <c r="E618" t="s">
        <v>78</v>
      </c>
      <c r="F618">
        <v>2</v>
      </c>
      <c r="G618" t="s">
        <v>3258</v>
      </c>
      <c r="H618" t="s">
        <v>53</v>
      </c>
      <c r="I618" t="s">
        <v>1703</v>
      </c>
      <c r="J618" t="s">
        <v>3247</v>
      </c>
      <c r="K618" t="s">
        <v>55</v>
      </c>
      <c r="L618" t="s">
        <v>315</v>
      </c>
      <c r="M618" t="s">
        <v>3259</v>
      </c>
      <c r="N618" t="s">
        <v>3262</v>
      </c>
      <c r="O618" t="s">
        <v>87</v>
      </c>
      <c r="P618" t="s">
        <v>3247</v>
      </c>
      <c r="Q618" t="s">
        <v>69</v>
      </c>
      <c r="R618">
        <v>159720</v>
      </c>
      <c r="S618" t="s">
        <v>1704</v>
      </c>
      <c r="T618" t="s">
        <v>90</v>
      </c>
      <c r="U618" t="s">
        <v>32</v>
      </c>
      <c r="V618" t="s">
        <v>76</v>
      </c>
      <c r="W618" t="s">
        <v>3250</v>
      </c>
      <c r="X618" t="s">
        <v>3248</v>
      </c>
      <c r="Y618" t="s">
        <v>36</v>
      </c>
      <c r="Z618" t="s">
        <v>89</v>
      </c>
      <c r="AA618" t="s">
        <v>40</v>
      </c>
      <c r="AB618" t="s">
        <v>3260</v>
      </c>
      <c r="AC618">
        <v>3</v>
      </c>
      <c r="AD618" t="s">
        <v>40</v>
      </c>
      <c r="AE618" t="s">
        <v>38</v>
      </c>
      <c r="AF618" t="s">
        <v>40</v>
      </c>
      <c r="AG618" s="1">
        <v>43436</v>
      </c>
    </row>
    <row r="619" spans="1:33" x14ac:dyDescent="0.3">
      <c r="A619">
        <v>60</v>
      </c>
      <c r="B619" t="s">
        <v>32</v>
      </c>
      <c r="C619" t="s">
        <v>61</v>
      </c>
      <c r="D619" t="s">
        <v>1705</v>
      </c>
      <c r="E619" t="s">
        <v>78</v>
      </c>
      <c r="F619">
        <v>7</v>
      </c>
      <c r="G619" t="s">
        <v>3258</v>
      </c>
      <c r="H619" t="s">
        <v>84</v>
      </c>
      <c r="I619" t="s">
        <v>1706</v>
      </c>
      <c r="J619" t="s">
        <v>3247</v>
      </c>
      <c r="K619" t="s">
        <v>41</v>
      </c>
      <c r="L619" t="s">
        <v>164</v>
      </c>
      <c r="M619" t="s">
        <v>3259</v>
      </c>
      <c r="N619" t="s">
        <v>3249</v>
      </c>
      <c r="O619" t="s">
        <v>157</v>
      </c>
      <c r="P619" t="s">
        <v>3259</v>
      </c>
      <c r="Q619" t="s">
        <v>69</v>
      </c>
      <c r="R619">
        <v>52200</v>
      </c>
      <c r="S619" t="s">
        <v>1707</v>
      </c>
      <c r="T619" t="s">
        <v>60</v>
      </c>
      <c r="U619" t="s">
        <v>50</v>
      </c>
      <c r="V619" t="s">
        <v>190</v>
      </c>
      <c r="W619" t="s">
        <v>3250</v>
      </c>
      <c r="X619" t="s">
        <v>3247</v>
      </c>
      <c r="Y619" t="s">
        <v>38</v>
      </c>
      <c r="Z619" t="s">
        <v>47</v>
      </c>
      <c r="AA619" t="s">
        <v>36</v>
      </c>
      <c r="AB619" t="s">
        <v>3260</v>
      </c>
      <c r="AC619">
        <v>11</v>
      </c>
      <c r="AD619" t="s">
        <v>109</v>
      </c>
      <c r="AE619" t="s">
        <v>38</v>
      </c>
      <c r="AF619" t="s">
        <v>104</v>
      </c>
      <c r="AG619" s="1">
        <v>42227</v>
      </c>
    </row>
    <row r="620" spans="1:33" x14ac:dyDescent="0.3">
      <c r="A620">
        <v>33</v>
      </c>
      <c r="B620" t="s">
        <v>32</v>
      </c>
      <c r="C620" t="s">
        <v>61</v>
      </c>
      <c r="D620" t="s">
        <v>1408</v>
      </c>
      <c r="E620" t="s">
        <v>35</v>
      </c>
      <c r="F620">
        <v>5</v>
      </c>
      <c r="G620" t="s">
        <v>3258</v>
      </c>
      <c r="H620" t="s">
        <v>53</v>
      </c>
      <c r="I620" t="s">
        <v>1708</v>
      </c>
      <c r="J620" t="s">
        <v>3248</v>
      </c>
      <c r="K620" t="s">
        <v>55</v>
      </c>
      <c r="L620" t="s">
        <v>349</v>
      </c>
      <c r="M620" t="s">
        <v>3247</v>
      </c>
      <c r="N620" t="s">
        <v>3254</v>
      </c>
      <c r="O620" t="s">
        <v>107</v>
      </c>
      <c r="P620" t="s">
        <v>3259</v>
      </c>
      <c r="Q620" t="s">
        <v>44</v>
      </c>
      <c r="R620">
        <v>2911</v>
      </c>
      <c r="S620" t="s">
        <v>1709</v>
      </c>
      <c r="T620" t="s">
        <v>38</v>
      </c>
      <c r="U620" t="s">
        <v>32</v>
      </c>
      <c r="V620" t="s">
        <v>66</v>
      </c>
      <c r="W620" t="s">
        <v>3250</v>
      </c>
      <c r="X620" t="s">
        <v>3248</v>
      </c>
      <c r="Y620" t="s">
        <v>38</v>
      </c>
      <c r="Z620" t="s">
        <v>40</v>
      </c>
      <c r="AA620" t="s">
        <v>40</v>
      </c>
      <c r="AB620" t="s">
        <v>3261</v>
      </c>
      <c r="AC620">
        <v>2</v>
      </c>
      <c r="AD620" t="s">
        <v>40</v>
      </c>
      <c r="AE620" t="s">
        <v>60</v>
      </c>
      <c r="AF620" t="s">
        <v>40</v>
      </c>
      <c r="AG620" s="1">
        <v>43943</v>
      </c>
    </row>
    <row r="621" spans="1:33" x14ac:dyDescent="0.3">
      <c r="A621">
        <v>21</v>
      </c>
      <c r="B621" t="s">
        <v>50</v>
      </c>
      <c r="C621" t="s">
        <v>61</v>
      </c>
      <c r="D621" t="s">
        <v>1305</v>
      </c>
      <c r="E621" t="s">
        <v>35</v>
      </c>
      <c r="F621">
        <v>10</v>
      </c>
      <c r="G621" t="s">
        <v>3246</v>
      </c>
      <c r="H621" t="s">
        <v>53</v>
      </c>
      <c r="I621" t="s">
        <v>1148</v>
      </c>
      <c r="J621" t="s">
        <v>3248</v>
      </c>
      <c r="K621" t="s">
        <v>55</v>
      </c>
      <c r="L621" t="s">
        <v>413</v>
      </c>
      <c r="M621" t="s">
        <v>3247</v>
      </c>
      <c r="N621" t="s">
        <v>3254</v>
      </c>
      <c r="O621" t="s">
        <v>43</v>
      </c>
      <c r="P621" t="s">
        <v>3253</v>
      </c>
      <c r="Q621" t="s">
        <v>57</v>
      </c>
      <c r="R621">
        <v>14160</v>
      </c>
      <c r="S621" t="s">
        <v>1710</v>
      </c>
      <c r="T621" t="s">
        <v>38</v>
      </c>
      <c r="U621" t="s">
        <v>32</v>
      </c>
      <c r="V621" t="s">
        <v>66</v>
      </c>
      <c r="W621" t="s">
        <v>3250</v>
      </c>
      <c r="X621" t="s">
        <v>3253</v>
      </c>
      <c r="Y621" t="s">
        <v>60</v>
      </c>
      <c r="Z621" t="s">
        <v>38</v>
      </c>
      <c r="AA621" t="s">
        <v>90</v>
      </c>
      <c r="AB621" t="s">
        <v>3261</v>
      </c>
      <c r="AC621">
        <v>1</v>
      </c>
      <c r="AD621" t="s">
        <v>60</v>
      </c>
      <c r="AE621" t="s">
        <v>38</v>
      </c>
      <c r="AF621" t="s">
        <v>60</v>
      </c>
      <c r="AG621" s="1">
        <v>42713</v>
      </c>
    </row>
    <row r="622" spans="1:33" x14ac:dyDescent="0.3">
      <c r="A622">
        <v>31</v>
      </c>
      <c r="B622" t="s">
        <v>32</v>
      </c>
      <c r="C622" t="s">
        <v>61</v>
      </c>
      <c r="D622" t="s">
        <v>1384</v>
      </c>
      <c r="E622" t="s">
        <v>299</v>
      </c>
      <c r="F622">
        <v>8</v>
      </c>
      <c r="G622" t="s">
        <v>3252</v>
      </c>
      <c r="H622" t="s">
        <v>37</v>
      </c>
      <c r="I622" t="s">
        <v>1711</v>
      </c>
      <c r="J622" t="s">
        <v>3259</v>
      </c>
      <c r="K622" t="s">
        <v>55</v>
      </c>
      <c r="L622" t="s">
        <v>172</v>
      </c>
      <c r="M622" t="s">
        <v>3259</v>
      </c>
      <c r="N622" t="s">
        <v>3254</v>
      </c>
      <c r="O622" t="s">
        <v>299</v>
      </c>
      <c r="P622" t="s">
        <v>3247</v>
      </c>
      <c r="Q622" t="s">
        <v>57</v>
      </c>
      <c r="R622">
        <v>21090</v>
      </c>
      <c r="S622" t="s">
        <v>1712</v>
      </c>
      <c r="T622" t="s">
        <v>104</v>
      </c>
      <c r="U622" t="s">
        <v>32</v>
      </c>
      <c r="V622" t="s">
        <v>190</v>
      </c>
      <c r="W622" t="s">
        <v>3250</v>
      </c>
      <c r="X622" t="s">
        <v>3259</v>
      </c>
      <c r="Y622" t="s">
        <v>60</v>
      </c>
      <c r="Z622" t="s">
        <v>115</v>
      </c>
      <c r="AA622" t="s">
        <v>36</v>
      </c>
      <c r="AB622" t="s">
        <v>3260</v>
      </c>
      <c r="AC622">
        <v>3</v>
      </c>
      <c r="AD622" t="s">
        <v>40</v>
      </c>
      <c r="AE622" t="s">
        <v>60</v>
      </c>
      <c r="AF622" t="s">
        <v>40</v>
      </c>
      <c r="AG622" s="1">
        <v>42226</v>
      </c>
    </row>
    <row r="623" spans="1:33" x14ac:dyDescent="0.3">
      <c r="A623">
        <v>32</v>
      </c>
      <c r="B623" t="s">
        <v>50</v>
      </c>
      <c r="C623" t="s">
        <v>33</v>
      </c>
      <c r="D623" t="s">
        <v>1713</v>
      </c>
      <c r="E623" t="s">
        <v>78</v>
      </c>
      <c r="F623">
        <v>11</v>
      </c>
      <c r="G623" t="s">
        <v>3258</v>
      </c>
      <c r="H623" t="s">
        <v>175</v>
      </c>
      <c r="I623" t="s">
        <v>1714</v>
      </c>
      <c r="J623" t="s">
        <v>3259</v>
      </c>
      <c r="K623" t="s">
        <v>41</v>
      </c>
      <c r="L623" t="s">
        <v>240</v>
      </c>
      <c r="M623" t="s">
        <v>3259</v>
      </c>
      <c r="N623" t="s">
        <v>3249</v>
      </c>
      <c r="O623" t="s">
        <v>157</v>
      </c>
      <c r="P623" t="s">
        <v>3248</v>
      </c>
      <c r="Q623" t="s">
        <v>44</v>
      </c>
      <c r="R623">
        <v>47070</v>
      </c>
      <c r="S623" t="s">
        <v>1715</v>
      </c>
      <c r="T623" t="s">
        <v>115</v>
      </c>
      <c r="U623" t="s">
        <v>32</v>
      </c>
      <c r="V623" t="s">
        <v>47</v>
      </c>
      <c r="W623" t="s">
        <v>3250</v>
      </c>
      <c r="X623" t="s">
        <v>3259</v>
      </c>
      <c r="Y623" t="s">
        <v>60</v>
      </c>
      <c r="Z623" t="s">
        <v>90</v>
      </c>
      <c r="AA623" t="s">
        <v>40</v>
      </c>
      <c r="AB623" t="s">
        <v>3260</v>
      </c>
      <c r="AC623">
        <v>4</v>
      </c>
      <c r="AD623" t="s">
        <v>40</v>
      </c>
      <c r="AE623" t="s">
        <v>38</v>
      </c>
      <c r="AF623" t="s">
        <v>40</v>
      </c>
      <c r="AG623" s="1">
        <v>44003</v>
      </c>
    </row>
    <row r="624" spans="1:33" x14ac:dyDescent="0.3">
      <c r="A624">
        <v>49</v>
      </c>
      <c r="B624" t="s">
        <v>32</v>
      </c>
      <c r="C624" t="s">
        <v>51</v>
      </c>
      <c r="D624" t="s">
        <v>1716</v>
      </c>
      <c r="E624" t="s">
        <v>78</v>
      </c>
      <c r="F624">
        <v>2</v>
      </c>
      <c r="G624" t="s">
        <v>3246</v>
      </c>
      <c r="H624" t="s">
        <v>37</v>
      </c>
      <c r="I624" t="s">
        <v>1717</v>
      </c>
      <c r="J624" t="s">
        <v>3259</v>
      </c>
      <c r="K624" t="s">
        <v>41</v>
      </c>
      <c r="L624" t="s">
        <v>349</v>
      </c>
      <c r="M624" t="s">
        <v>3247</v>
      </c>
      <c r="N624" t="s">
        <v>3249</v>
      </c>
      <c r="O624" t="s">
        <v>157</v>
      </c>
      <c r="P624" t="s">
        <v>3247</v>
      </c>
      <c r="Q624" t="s">
        <v>44</v>
      </c>
      <c r="R624">
        <v>53900</v>
      </c>
      <c r="S624" t="s">
        <v>1718</v>
      </c>
      <c r="T624" t="s">
        <v>40</v>
      </c>
      <c r="U624" t="s">
        <v>32</v>
      </c>
      <c r="V624" t="s">
        <v>76</v>
      </c>
      <c r="W624" t="s">
        <v>3250</v>
      </c>
      <c r="X624" t="s">
        <v>3259</v>
      </c>
      <c r="Y624" t="s">
        <v>60</v>
      </c>
      <c r="Z624" t="s">
        <v>49</v>
      </c>
      <c r="AA624" t="s">
        <v>36</v>
      </c>
      <c r="AB624" t="s">
        <v>3261</v>
      </c>
      <c r="AC624">
        <v>9</v>
      </c>
      <c r="AD624" t="s">
        <v>90</v>
      </c>
      <c r="AE624" t="s">
        <v>60</v>
      </c>
      <c r="AF624" t="s">
        <v>115</v>
      </c>
      <c r="AG624" s="1">
        <v>44644</v>
      </c>
    </row>
    <row r="625" spans="1:33" x14ac:dyDescent="0.3">
      <c r="A625">
        <v>41</v>
      </c>
      <c r="B625" t="s">
        <v>32</v>
      </c>
      <c r="C625" t="s">
        <v>61</v>
      </c>
      <c r="D625" t="s">
        <v>353</v>
      </c>
      <c r="E625" t="s">
        <v>78</v>
      </c>
      <c r="F625">
        <v>8</v>
      </c>
      <c r="G625" t="s">
        <v>3246</v>
      </c>
      <c r="H625" t="s">
        <v>84</v>
      </c>
      <c r="I625" t="s">
        <v>1719</v>
      </c>
      <c r="J625" t="s">
        <v>3248</v>
      </c>
      <c r="K625" t="s">
        <v>55</v>
      </c>
      <c r="L625" t="s">
        <v>246</v>
      </c>
      <c r="M625" t="s">
        <v>3248</v>
      </c>
      <c r="N625" t="s">
        <v>3249</v>
      </c>
      <c r="O625" t="s">
        <v>157</v>
      </c>
      <c r="P625" t="s">
        <v>3247</v>
      </c>
      <c r="Q625" t="s">
        <v>44</v>
      </c>
      <c r="R625">
        <v>43930</v>
      </c>
      <c r="S625" t="s">
        <v>1720</v>
      </c>
      <c r="T625" t="s">
        <v>71</v>
      </c>
      <c r="U625" t="s">
        <v>32</v>
      </c>
      <c r="V625" t="s">
        <v>106</v>
      </c>
      <c r="W625" t="s">
        <v>3255</v>
      </c>
      <c r="X625" t="s">
        <v>3248</v>
      </c>
      <c r="Y625" t="s">
        <v>38</v>
      </c>
      <c r="Z625" t="s">
        <v>76</v>
      </c>
      <c r="AA625" t="s">
        <v>36</v>
      </c>
      <c r="AB625" t="s">
        <v>3260</v>
      </c>
      <c r="AC625">
        <v>5</v>
      </c>
      <c r="AD625" t="s">
        <v>46</v>
      </c>
      <c r="AE625" t="s">
        <v>38</v>
      </c>
      <c r="AF625" t="s">
        <v>46</v>
      </c>
      <c r="AG625" s="1">
        <v>44578</v>
      </c>
    </row>
    <row r="626" spans="1:33" x14ac:dyDescent="0.3">
      <c r="A626">
        <v>29</v>
      </c>
      <c r="B626" t="s">
        <v>32</v>
      </c>
      <c r="C626" t="s">
        <v>51</v>
      </c>
      <c r="D626" t="s">
        <v>1139</v>
      </c>
      <c r="E626" t="s">
        <v>35</v>
      </c>
      <c r="F626">
        <v>2</v>
      </c>
      <c r="G626" t="s">
        <v>3257</v>
      </c>
      <c r="H626" t="s">
        <v>53</v>
      </c>
      <c r="I626" t="s">
        <v>1721</v>
      </c>
      <c r="J626" t="s">
        <v>3253</v>
      </c>
      <c r="K626" t="s">
        <v>41</v>
      </c>
      <c r="L626" t="s">
        <v>749</v>
      </c>
      <c r="M626" t="s">
        <v>3248</v>
      </c>
      <c r="N626" t="s">
        <v>3249</v>
      </c>
      <c r="O626" t="s">
        <v>100</v>
      </c>
      <c r="P626" t="s">
        <v>3259</v>
      </c>
      <c r="Q626" t="s">
        <v>69</v>
      </c>
      <c r="R626">
        <v>88530</v>
      </c>
      <c r="S626" t="s">
        <v>1722</v>
      </c>
      <c r="T626" t="s">
        <v>38</v>
      </c>
      <c r="U626" t="s">
        <v>32</v>
      </c>
      <c r="V626" t="s">
        <v>114</v>
      </c>
      <c r="W626" t="s">
        <v>3250</v>
      </c>
      <c r="X626" t="s">
        <v>3259</v>
      </c>
      <c r="Y626" t="s">
        <v>38</v>
      </c>
      <c r="Z626" t="s">
        <v>90</v>
      </c>
      <c r="AA626" t="s">
        <v>60</v>
      </c>
      <c r="AB626" t="s">
        <v>3251</v>
      </c>
      <c r="AC626">
        <v>6</v>
      </c>
      <c r="AD626" t="s">
        <v>46</v>
      </c>
      <c r="AE626" t="s">
        <v>38</v>
      </c>
      <c r="AF626" t="s">
        <v>36</v>
      </c>
      <c r="AG626" s="1">
        <v>43140</v>
      </c>
    </row>
    <row r="627" spans="1:33" x14ac:dyDescent="0.3">
      <c r="A627">
        <v>43</v>
      </c>
      <c r="B627" t="s">
        <v>32</v>
      </c>
      <c r="C627" t="s">
        <v>51</v>
      </c>
      <c r="D627" t="s">
        <v>1723</v>
      </c>
      <c r="E627" t="s">
        <v>35</v>
      </c>
      <c r="F627">
        <v>28</v>
      </c>
      <c r="G627" t="s">
        <v>3246</v>
      </c>
      <c r="H627" t="s">
        <v>37</v>
      </c>
      <c r="I627" t="s">
        <v>1724</v>
      </c>
      <c r="J627" t="s">
        <v>3247</v>
      </c>
      <c r="K627" t="s">
        <v>55</v>
      </c>
      <c r="L627" t="s">
        <v>528</v>
      </c>
      <c r="M627" t="s">
        <v>3259</v>
      </c>
      <c r="N627" t="s">
        <v>3254</v>
      </c>
      <c r="O627" t="s">
        <v>107</v>
      </c>
      <c r="P627" t="s">
        <v>3248</v>
      </c>
      <c r="Q627" t="s">
        <v>57</v>
      </c>
      <c r="R627">
        <v>47390</v>
      </c>
      <c r="S627" t="s">
        <v>1725</v>
      </c>
      <c r="T627" t="s">
        <v>46</v>
      </c>
      <c r="U627" t="s">
        <v>32</v>
      </c>
      <c r="V627" t="s">
        <v>47</v>
      </c>
      <c r="W627" t="s">
        <v>3250</v>
      </c>
      <c r="X627" t="s">
        <v>3259</v>
      </c>
      <c r="Y627" t="s">
        <v>60</v>
      </c>
      <c r="Z627" t="s">
        <v>190</v>
      </c>
      <c r="AA627" t="s">
        <v>40</v>
      </c>
      <c r="AB627" t="s">
        <v>3260</v>
      </c>
      <c r="AC627">
        <v>3</v>
      </c>
      <c r="AD627" t="s">
        <v>40</v>
      </c>
      <c r="AE627" t="s">
        <v>38</v>
      </c>
      <c r="AF627" t="s">
        <v>40</v>
      </c>
      <c r="AG627" s="1">
        <v>44979</v>
      </c>
    </row>
    <row r="628" spans="1:33" x14ac:dyDescent="0.3">
      <c r="A628">
        <v>31</v>
      </c>
      <c r="B628" t="s">
        <v>32</v>
      </c>
      <c r="C628" t="s">
        <v>51</v>
      </c>
      <c r="D628" t="s">
        <v>1726</v>
      </c>
      <c r="E628" t="s">
        <v>35</v>
      </c>
      <c r="F628">
        <v>24</v>
      </c>
      <c r="G628" t="s">
        <v>3257</v>
      </c>
      <c r="H628" t="s">
        <v>121</v>
      </c>
      <c r="I628" t="s">
        <v>1727</v>
      </c>
      <c r="J628" t="s">
        <v>3259</v>
      </c>
      <c r="K628" t="s">
        <v>55</v>
      </c>
      <c r="L628" t="s">
        <v>379</v>
      </c>
      <c r="M628" t="s">
        <v>3248</v>
      </c>
      <c r="N628" t="s">
        <v>3249</v>
      </c>
      <c r="O628" t="s">
        <v>128</v>
      </c>
      <c r="P628" t="s">
        <v>3259</v>
      </c>
      <c r="Q628" t="s">
        <v>57</v>
      </c>
      <c r="R628">
        <v>52380</v>
      </c>
      <c r="S628" t="s">
        <v>1019</v>
      </c>
      <c r="T628" t="s">
        <v>40</v>
      </c>
      <c r="U628" t="s">
        <v>32</v>
      </c>
      <c r="V628" t="s">
        <v>59</v>
      </c>
      <c r="W628" t="s">
        <v>3255</v>
      </c>
      <c r="X628" t="s">
        <v>3259</v>
      </c>
      <c r="Y628" t="s">
        <v>60</v>
      </c>
      <c r="Z628" t="s">
        <v>104</v>
      </c>
      <c r="AA628" t="s">
        <v>36</v>
      </c>
      <c r="AB628" t="s">
        <v>3261</v>
      </c>
      <c r="AC628">
        <v>5</v>
      </c>
      <c r="AD628" t="s">
        <v>46</v>
      </c>
      <c r="AE628" t="s">
        <v>38</v>
      </c>
      <c r="AF628" t="s">
        <v>46</v>
      </c>
      <c r="AG628" s="1">
        <v>42278</v>
      </c>
    </row>
    <row r="629" spans="1:33" x14ac:dyDescent="0.3">
      <c r="A629">
        <v>34</v>
      </c>
      <c r="B629" t="s">
        <v>50</v>
      </c>
      <c r="C629" t="s">
        <v>61</v>
      </c>
      <c r="D629" t="s">
        <v>1315</v>
      </c>
      <c r="E629" t="s">
        <v>35</v>
      </c>
      <c r="F629">
        <v>6</v>
      </c>
      <c r="G629" t="s">
        <v>3257</v>
      </c>
      <c r="H629" t="s">
        <v>37</v>
      </c>
      <c r="I629" t="s">
        <v>355</v>
      </c>
      <c r="J629" t="s">
        <v>3247</v>
      </c>
      <c r="K629" t="s">
        <v>41</v>
      </c>
      <c r="L629" t="s">
        <v>229</v>
      </c>
      <c r="M629" t="s">
        <v>3248</v>
      </c>
      <c r="N629" t="s">
        <v>3254</v>
      </c>
      <c r="O629" t="s">
        <v>107</v>
      </c>
      <c r="P629" t="s">
        <v>3253</v>
      </c>
      <c r="Q629" t="s">
        <v>57</v>
      </c>
      <c r="R629">
        <v>29600</v>
      </c>
      <c r="S629" t="s">
        <v>1728</v>
      </c>
      <c r="T629" t="s">
        <v>40</v>
      </c>
      <c r="U629" t="s">
        <v>32</v>
      </c>
      <c r="V629" t="s">
        <v>147</v>
      </c>
      <c r="W629" t="s">
        <v>3250</v>
      </c>
      <c r="X629" t="s">
        <v>3248</v>
      </c>
      <c r="Y629" t="s">
        <v>60</v>
      </c>
      <c r="Z629" t="s">
        <v>115</v>
      </c>
      <c r="AA629" t="s">
        <v>40</v>
      </c>
      <c r="AB629" t="s">
        <v>3260</v>
      </c>
      <c r="AC629">
        <v>4</v>
      </c>
      <c r="AD629" t="s">
        <v>40</v>
      </c>
      <c r="AE629" t="s">
        <v>38</v>
      </c>
      <c r="AF629" t="s">
        <v>36</v>
      </c>
      <c r="AG629" s="1">
        <v>42947</v>
      </c>
    </row>
    <row r="630" spans="1:33" x14ac:dyDescent="0.3">
      <c r="A630">
        <v>34</v>
      </c>
      <c r="B630" t="s">
        <v>32</v>
      </c>
      <c r="C630" t="s">
        <v>61</v>
      </c>
      <c r="D630" t="s">
        <v>691</v>
      </c>
      <c r="E630" t="s">
        <v>78</v>
      </c>
      <c r="F630">
        <v>8</v>
      </c>
      <c r="G630" t="s">
        <v>3252</v>
      </c>
      <c r="H630" t="s">
        <v>53</v>
      </c>
      <c r="I630" t="s">
        <v>1729</v>
      </c>
      <c r="J630" t="s">
        <v>3248</v>
      </c>
      <c r="K630" t="s">
        <v>55</v>
      </c>
      <c r="L630" t="s">
        <v>467</v>
      </c>
      <c r="M630" t="s">
        <v>3248</v>
      </c>
      <c r="N630" t="s">
        <v>3249</v>
      </c>
      <c r="O630" t="s">
        <v>157</v>
      </c>
      <c r="P630" t="s">
        <v>3253</v>
      </c>
      <c r="Q630" t="s">
        <v>44</v>
      </c>
      <c r="R630">
        <v>61340</v>
      </c>
      <c r="S630" t="s">
        <v>1730</v>
      </c>
      <c r="T630" t="s">
        <v>71</v>
      </c>
      <c r="U630" t="s">
        <v>32</v>
      </c>
      <c r="V630" t="s">
        <v>49</v>
      </c>
      <c r="W630" t="s">
        <v>3250</v>
      </c>
      <c r="X630" t="s">
        <v>3247</v>
      </c>
      <c r="Y630" t="s">
        <v>38</v>
      </c>
      <c r="Z630" t="s">
        <v>90</v>
      </c>
      <c r="AA630" t="s">
        <v>38</v>
      </c>
      <c r="AB630" t="s">
        <v>3260</v>
      </c>
      <c r="AC630">
        <v>3</v>
      </c>
      <c r="AD630" t="s">
        <v>40</v>
      </c>
      <c r="AE630" t="s">
        <v>38</v>
      </c>
      <c r="AF630" t="s">
        <v>40</v>
      </c>
      <c r="AG630" s="1">
        <v>42165</v>
      </c>
    </row>
    <row r="631" spans="1:33" x14ac:dyDescent="0.3">
      <c r="A631">
        <v>40</v>
      </c>
      <c r="B631" t="s">
        <v>32</v>
      </c>
      <c r="C631" t="s">
        <v>61</v>
      </c>
      <c r="D631" t="s">
        <v>1731</v>
      </c>
      <c r="E631" t="s">
        <v>35</v>
      </c>
      <c r="F631">
        <v>2</v>
      </c>
      <c r="G631" t="s">
        <v>3246</v>
      </c>
      <c r="H631" t="s">
        <v>37</v>
      </c>
      <c r="I631" t="s">
        <v>1732</v>
      </c>
      <c r="J631" t="s">
        <v>3247</v>
      </c>
      <c r="K631" t="s">
        <v>55</v>
      </c>
      <c r="L631" t="s">
        <v>267</v>
      </c>
      <c r="M631" t="s">
        <v>3247</v>
      </c>
      <c r="N631" t="s">
        <v>3249</v>
      </c>
      <c r="O631" t="s">
        <v>43</v>
      </c>
      <c r="P631" t="s">
        <v>3248</v>
      </c>
      <c r="Q631" t="s">
        <v>44</v>
      </c>
      <c r="R631">
        <v>34480</v>
      </c>
      <c r="S631" t="s">
        <v>1733</v>
      </c>
      <c r="T631" t="s">
        <v>90</v>
      </c>
      <c r="U631" t="s">
        <v>32</v>
      </c>
      <c r="V631" t="s">
        <v>95</v>
      </c>
      <c r="W631" t="s">
        <v>3255</v>
      </c>
      <c r="X631" t="s">
        <v>3247</v>
      </c>
      <c r="Y631" t="s">
        <v>38</v>
      </c>
      <c r="Z631" t="s">
        <v>59</v>
      </c>
      <c r="AA631" t="s">
        <v>36</v>
      </c>
      <c r="AB631" t="s">
        <v>3260</v>
      </c>
      <c r="AC631">
        <v>1</v>
      </c>
      <c r="AD631" t="s">
        <v>60</v>
      </c>
      <c r="AE631" t="s">
        <v>60</v>
      </c>
      <c r="AF631" t="s">
        <v>60</v>
      </c>
      <c r="AG631" s="1">
        <v>44622</v>
      </c>
    </row>
    <row r="632" spans="1:33" x14ac:dyDescent="0.3">
      <c r="A632">
        <v>35</v>
      </c>
      <c r="B632" t="s">
        <v>32</v>
      </c>
      <c r="C632" t="s">
        <v>61</v>
      </c>
      <c r="D632" t="s">
        <v>1261</v>
      </c>
      <c r="E632" t="s">
        <v>35</v>
      </c>
      <c r="F632">
        <v>25</v>
      </c>
      <c r="G632" t="s">
        <v>3258</v>
      </c>
      <c r="H632" t="s">
        <v>37</v>
      </c>
      <c r="I632" t="s">
        <v>1734</v>
      </c>
      <c r="J632" t="s">
        <v>3248</v>
      </c>
      <c r="K632" t="s">
        <v>55</v>
      </c>
      <c r="L632" t="s">
        <v>284</v>
      </c>
      <c r="M632" t="s">
        <v>3248</v>
      </c>
      <c r="N632" t="s">
        <v>3263</v>
      </c>
      <c r="O632" t="s">
        <v>100</v>
      </c>
      <c r="P632" t="s">
        <v>3248</v>
      </c>
      <c r="Q632" t="s">
        <v>69</v>
      </c>
      <c r="R632">
        <v>103880</v>
      </c>
      <c r="S632" t="s">
        <v>1735</v>
      </c>
      <c r="T632" t="s">
        <v>38</v>
      </c>
      <c r="U632" t="s">
        <v>50</v>
      </c>
      <c r="V632" t="s">
        <v>147</v>
      </c>
      <c r="W632" t="s">
        <v>3250</v>
      </c>
      <c r="X632" t="s">
        <v>3248</v>
      </c>
      <c r="Y632" t="s">
        <v>38</v>
      </c>
      <c r="Z632" t="s">
        <v>153</v>
      </c>
      <c r="AA632" t="s">
        <v>36</v>
      </c>
      <c r="AB632" t="s">
        <v>3261</v>
      </c>
      <c r="AC632">
        <v>16</v>
      </c>
      <c r="AD632" t="s">
        <v>130</v>
      </c>
      <c r="AE632" t="s">
        <v>130</v>
      </c>
      <c r="AF632" t="s">
        <v>38</v>
      </c>
      <c r="AG632" s="1">
        <v>42473</v>
      </c>
    </row>
    <row r="633" spans="1:33" x14ac:dyDescent="0.3">
      <c r="A633">
        <v>40</v>
      </c>
      <c r="B633" t="s">
        <v>32</v>
      </c>
      <c r="C633" t="s">
        <v>51</v>
      </c>
      <c r="D633" t="s">
        <v>1736</v>
      </c>
      <c r="E633" t="s">
        <v>78</v>
      </c>
      <c r="F633">
        <v>2</v>
      </c>
      <c r="G633" t="s">
        <v>3258</v>
      </c>
      <c r="H633" t="s">
        <v>37</v>
      </c>
      <c r="I633" t="s">
        <v>1737</v>
      </c>
      <c r="J633" t="s">
        <v>3247</v>
      </c>
      <c r="K633" t="s">
        <v>41</v>
      </c>
      <c r="L633" t="s">
        <v>74</v>
      </c>
      <c r="M633" t="s">
        <v>3248</v>
      </c>
      <c r="N633" t="s">
        <v>3249</v>
      </c>
      <c r="O633" t="s">
        <v>157</v>
      </c>
      <c r="P633" t="s">
        <v>3247</v>
      </c>
      <c r="Q633" t="s">
        <v>44</v>
      </c>
      <c r="R633">
        <v>43270</v>
      </c>
      <c r="S633" t="s">
        <v>1738</v>
      </c>
      <c r="T633" t="s">
        <v>71</v>
      </c>
      <c r="U633" t="s">
        <v>32</v>
      </c>
      <c r="V633" t="s">
        <v>47</v>
      </c>
      <c r="W633" t="s">
        <v>3250</v>
      </c>
      <c r="X633" t="s">
        <v>3259</v>
      </c>
      <c r="Y633" t="s">
        <v>36</v>
      </c>
      <c r="Z633" t="s">
        <v>71</v>
      </c>
      <c r="AA633" t="s">
        <v>40</v>
      </c>
      <c r="AB633" t="s">
        <v>3260</v>
      </c>
      <c r="AC633">
        <v>0</v>
      </c>
      <c r="AD633" t="s">
        <v>60</v>
      </c>
      <c r="AE633" t="s">
        <v>60</v>
      </c>
      <c r="AF633" t="s">
        <v>60</v>
      </c>
      <c r="AG633" s="1">
        <v>44428</v>
      </c>
    </row>
    <row r="634" spans="1:33" x14ac:dyDescent="0.3">
      <c r="A634">
        <v>27</v>
      </c>
      <c r="B634" t="s">
        <v>32</v>
      </c>
      <c r="C634" t="s">
        <v>61</v>
      </c>
      <c r="D634" t="s">
        <v>971</v>
      </c>
      <c r="E634" t="s">
        <v>78</v>
      </c>
      <c r="F634">
        <v>2</v>
      </c>
      <c r="G634" t="s">
        <v>3252</v>
      </c>
      <c r="H634" t="s">
        <v>37</v>
      </c>
      <c r="I634" t="s">
        <v>1739</v>
      </c>
      <c r="J634" t="s">
        <v>3253</v>
      </c>
      <c r="K634" t="s">
        <v>55</v>
      </c>
      <c r="L634" t="s">
        <v>80</v>
      </c>
      <c r="M634" t="s">
        <v>3259</v>
      </c>
      <c r="N634" t="s">
        <v>3249</v>
      </c>
      <c r="O634" t="s">
        <v>157</v>
      </c>
      <c r="P634" t="s">
        <v>3248</v>
      </c>
      <c r="Q634" t="s">
        <v>57</v>
      </c>
      <c r="R634">
        <v>65000</v>
      </c>
      <c r="S634" t="s">
        <v>1740</v>
      </c>
      <c r="T634" t="s">
        <v>60</v>
      </c>
      <c r="U634" t="s">
        <v>32</v>
      </c>
      <c r="V634" t="s">
        <v>76</v>
      </c>
      <c r="W634" t="s">
        <v>3250</v>
      </c>
      <c r="X634" t="s">
        <v>3247</v>
      </c>
      <c r="Y634" t="s">
        <v>60</v>
      </c>
      <c r="Z634" t="s">
        <v>104</v>
      </c>
      <c r="AA634" t="s">
        <v>71</v>
      </c>
      <c r="AB634" t="s">
        <v>3261</v>
      </c>
      <c r="AC634">
        <v>8</v>
      </c>
      <c r="AD634" t="s">
        <v>109</v>
      </c>
      <c r="AE634" t="s">
        <v>60</v>
      </c>
      <c r="AF634" t="s">
        <v>109</v>
      </c>
      <c r="AG634" s="1">
        <v>44735</v>
      </c>
    </row>
    <row r="635" spans="1:33" x14ac:dyDescent="0.3">
      <c r="A635">
        <v>40</v>
      </c>
      <c r="B635" t="s">
        <v>32</v>
      </c>
      <c r="C635" t="s">
        <v>61</v>
      </c>
      <c r="D635" t="s">
        <v>1430</v>
      </c>
      <c r="E635" t="s">
        <v>78</v>
      </c>
      <c r="F635">
        <v>26</v>
      </c>
      <c r="G635" t="s">
        <v>3246</v>
      </c>
      <c r="H635" t="s">
        <v>84</v>
      </c>
      <c r="I635" t="s">
        <v>726</v>
      </c>
      <c r="J635" t="s">
        <v>3248</v>
      </c>
      <c r="K635" t="s">
        <v>41</v>
      </c>
      <c r="L635" t="s">
        <v>1084</v>
      </c>
      <c r="M635" t="s">
        <v>3248</v>
      </c>
      <c r="N635" t="s">
        <v>3249</v>
      </c>
      <c r="O635" t="s">
        <v>157</v>
      </c>
      <c r="P635" t="s">
        <v>3253</v>
      </c>
      <c r="Q635" t="s">
        <v>44</v>
      </c>
      <c r="R635">
        <v>8396</v>
      </c>
      <c r="S635" t="s">
        <v>1741</v>
      </c>
      <c r="T635" t="s">
        <v>38</v>
      </c>
      <c r="U635" t="s">
        <v>32</v>
      </c>
      <c r="V635" t="s">
        <v>76</v>
      </c>
      <c r="W635" t="s">
        <v>3250</v>
      </c>
      <c r="X635" t="s">
        <v>3247</v>
      </c>
      <c r="Y635" t="s">
        <v>38</v>
      </c>
      <c r="Z635" t="s">
        <v>115</v>
      </c>
      <c r="AA635" t="s">
        <v>36</v>
      </c>
      <c r="AB635" t="s">
        <v>3261</v>
      </c>
      <c r="AC635">
        <v>7</v>
      </c>
      <c r="AD635" t="s">
        <v>109</v>
      </c>
      <c r="AE635" t="s">
        <v>109</v>
      </c>
      <c r="AF635" t="s">
        <v>71</v>
      </c>
      <c r="AG635" s="1">
        <v>43242</v>
      </c>
    </row>
    <row r="636" spans="1:33" x14ac:dyDescent="0.3">
      <c r="A636">
        <v>53</v>
      </c>
      <c r="B636" t="s">
        <v>32</v>
      </c>
      <c r="C636" t="s">
        <v>61</v>
      </c>
      <c r="D636" t="s">
        <v>1742</v>
      </c>
      <c r="E636" t="s">
        <v>35</v>
      </c>
      <c r="F636">
        <v>5</v>
      </c>
      <c r="G636" t="s">
        <v>3246</v>
      </c>
      <c r="H636" t="s">
        <v>175</v>
      </c>
      <c r="I636" t="s">
        <v>182</v>
      </c>
      <c r="J636" t="s">
        <v>3248</v>
      </c>
      <c r="K636" t="s">
        <v>55</v>
      </c>
      <c r="L636" t="s">
        <v>535</v>
      </c>
      <c r="M636" t="s">
        <v>3248</v>
      </c>
      <c r="N636" t="s">
        <v>3265</v>
      </c>
      <c r="O636" t="s">
        <v>87</v>
      </c>
      <c r="P636" t="s">
        <v>3248</v>
      </c>
      <c r="Q636" t="s">
        <v>69</v>
      </c>
      <c r="R636">
        <v>190940</v>
      </c>
      <c r="S636" t="s">
        <v>1743</v>
      </c>
      <c r="T636" t="s">
        <v>46</v>
      </c>
      <c r="U636" t="s">
        <v>32</v>
      </c>
      <c r="V636" t="s">
        <v>147</v>
      </c>
      <c r="W636" t="s">
        <v>3250</v>
      </c>
      <c r="X636" t="s">
        <v>3259</v>
      </c>
      <c r="Y636" t="s">
        <v>38</v>
      </c>
      <c r="Z636" t="s">
        <v>504</v>
      </c>
      <c r="AA636" t="s">
        <v>36</v>
      </c>
      <c r="AB636" t="s">
        <v>3261</v>
      </c>
      <c r="AC636">
        <v>5</v>
      </c>
      <c r="AD636" t="s">
        <v>66</v>
      </c>
      <c r="AE636" t="s">
        <v>46</v>
      </c>
      <c r="AF636" t="s">
        <v>115</v>
      </c>
      <c r="AG636" s="1">
        <v>44112</v>
      </c>
    </row>
    <row r="637" spans="1:33" x14ac:dyDescent="0.3">
      <c r="A637">
        <v>29</v>
      </c>
      <c r="B637" t="s">
        <v>32</v>
      </c>
      <c r="C637" t="s">
        <v>33</v>
      </c>
      <c r="D637" t="s">
        <v>448</v>
      </c>
      <c r="E637" t="s">
        <v>35</v>
      </c>
      <c r="F637">
        <v>1</v>
      </c>
      <c r="G637" t="s">
        <v>3257</v>
      </c>
      <c r="H637" t="s">
        <v>121</v>
      </c>
      <c r="I637" t="s">
        <v>1643</v>
      </c>
      <c r="J637" t="s">
        <v>3259</v>
      </c>
      <c r="K637" t="s">
        <v>41</v>
      </c>
      <c r="L637" t="s">
        <v>292</v>
      </c>
      <c r="M637" t="s">
        <v>3248</v>
      </c>
      <c r="N637" t="s">
        <v>3249</v>
      </c>
      <c r="O637" t="s">
        <v>128</v>
      </c>
      <c r="P637" t="s">
        <v>3248</v>
      </c>
      <c r="Q637" t="s">
        <v>44</v>
      </c>
      <c r="R637">
        <v>43190</v>
      </c>
      <c r="S637" t="s">
        <v>1744</v>
      </c>
      <c r="T637" t="s">
        <v>38</v>
      </c>
      <c r="U637" t="s">
        <v>32</v>
      </c>
      <c r="V637" t="s">
        <v>66</v>
      </c>
      <c r="W637" t="s">
        <v>3250</v>
      </c>
      <c r="X637" t="s">
        <v>3253</v>
      </c>
      <c r="Y637" t="s">
        <v>38</v>
      </c>
      <c r="Z637" t="s">
        <v>130</v>
      </c>
      <c r="AA637" t="s">
        <v>38</v>
      </c>
      <c r="AB637" t="s">
        <v>3260</v>
      </c>
      <c r="AC637">
        <v>10</v>
      </c>
      <c r="AD637" t="s">
        <v>109</v>
      </c>
      <c r="AE637" t="s">
        <v>60</v>
      </c>
      <c r="AF637" t="s">
        <v>104</v>
      </c>
      <c r="AG637" s="1">
        <v>42385</v>
      </c>
    </row>
    <row r="638" spans="1:33" x14ac:dyDescent="0.3">
      <c r="A638">
        <v>25</v>
      </c>
      <c r="B638" t="s">
        <v>32</v>
      </c>
      <c r="C638" t="s">
        <v>61</v>
      </c>
      <c r="D638" t="s">
        <v>1745</v>
      </c>
      <c r="E638" t="s">
        <v>299</v>
      </c>
      <c r="F638">
        <v>2</v>
      </c>
      <c r="G638" t="s">
        <v>3246</v>
      </c>
      <c r="H638" t="s">
        <v>299</v>
      </c>
      <c r="I638" t="s">
        <v>1746</v>
      </c>
      <c r="J638" t="s">
        <v>3248</v>
      </c>
      <c r="K638" t="s">
        <v>55</v>
      </c>
      <c r="L638" t="s">
        <v>137</v>
      </c>
      <c r="M638" t="s">
        <v>3248</v>
      </c>
      <c r="N638" t="s">
        <v>3254</v>
      </c>
      <c r="O638" t="s">
        <v>299</v>
      </c>
      <c r="P638" t="s">
        <v>3247</v>
      </c>
      <c r="Q638" t="s">
        <v>44</v>
      </c>
      <c r="R638">
        <v>21870</v>
      </c>
      <c r="S638" t="s">
        <v>1747</v>
      </c>
      <c r="T638" t="s">
        <v>46</v>
      </c>
      <c r="U638" t="s">
        <v>32</v>
      </c>
      <c r="V638" t="s">
        <v>76</v>
      </c>
      <c r="W638" t="s">
        <v>3250</v>
      </c>
      <c r="X638" t="s">
        <v>3248</v>
      </c>
      <c r="Y638" t="s">
        <v>60</v>
      </c>
      <c r="Z638" t="s">
        <v>90</v>
      </c>
      <c r="AA638" t="s">
        <v>36</v>
      </c>
      <c r="AB638" t="s">
        <v>3260</v>
      </c>
      <c r="AC638">
        <v>2</v>
      </c>
      <c r="AD638" t="s">
        <v>60</v>
      </c>
      <c r="AE638" t="s">
        <v>38</v>
      </c>
      <c r="AF638" t="s">
        <v>40</v>
      </c>
      <c r="AG638" s="1">
        <v>44855</v>
      </c>
    </row>
    <row r="639" spans="1:33" x14ac:dyDescent="0.3">
      <c r="A639">
        <v>41</v>
      </c>
      <c r="B639" t="s">
        <v>32</v>
      </c>
      <c r="C639" t="s">
        <v>61</v>
      </c>
      <c r="D639" t="s">
        <v>216</v>
      </c>
      <c r="E639" t="s">
        <v>78</v>
      </c>
      <c r="F639">
        <v>3</v>
      </c>
      <c r="G639" t="s">
        <v>3246</v>
      </c>
      <c r="H639" t="s">
        <v>53</v>
      </c>
      <c r="I639" t="s">
        <v>1748</v>
      </c>
      <c r="J639" t="s">
        <v>3248</v>
      </c>
      <c r="K639" t="s">
        <v>41</v>
      </c>
      <c r="L639" t="s">
        <v>284</v>
      </c>
      <c r="M639" t="s">
        <v>3247</v>
      </c>
      <c r="N639" t="s">
        <v>3249</v>
      </c>
      <c r="O639" t="s">
        <v>157</v>
      </c>
      <c r="P639" t="s">
        <v>3247</v>
      </c>
      <c r="Q639" t="s">
        <v>69</v>
      </c>
      <c r="R639">
        <v>89380</v>
      </c>
      <c r="S639" t="s">
        <v>1749</v>
      </c>
      <c r="T639" t="s">
        <v>40</v>
      </c>
      <c r="U639" t="s">
        <v>32</v>
      </c>
      <c r="V639" t="s">
        <v>147</v>
      </c>
      <c r="W639" t="s">
        <v>3250</v>
      </c>
      <c r="X639" t="s">
        <v>3248</v>
      </c>
      <c r="Y639" t="s">
        <v>38</v>
      </c>
      <c r="Z639" t="s">
        <v>76</v>
      </c>
      <c r="AA639" t="s">
        <v>71</v>
      </c>
      <c r="AB639" t="s">
        <v>3260</v>
      </c>
      <c r="AC639">
        <v>5</v>
      </c>
      <c r="AD639" t="s">
        <v>46</v>
      </c>
      <c r="AE639" t="s">
        <v>60</v>
      </c>
      <c r="AF639" t="s">
        <v>46</v>
      </c>
      <c r="AG639" s="1">
        <v>43497</v>
      </c>
    </row>
    <row r="640" spans="1:33" x14ac:dyDescent="0.3">
      <c r="A640">
        <v>38</v>
      </c>
      <c r="B640" t="s">
        <v>32</v>
      </c>
      <c r="C640" t="s">
        <v>61</v>
      </c>
      <c r="D640" t="s">
        <v>1381</v>
      </c>
      <c r="E640" t="s">
        <v>35</v>
      </c>
      <c r="F640">
        <v>1</v>
      </c>
      <c r="G640" t="s">
        <v>3246</v>
      </c>
      <c r="H640" t="s">
        <v>53</v>
      </c>
      <c r="I640" t="s">
        <v>1750</v>
      </c>
      <c r="J640" t="s">
        <v>3248</v>
      </c>
      <c r="K640" t="s">
        <v>55</v>
      </c>
      <c r="L640" t="s">
        <v>345</v>
      </c>
      <c r="M640" t="s">
        <v>3248</v>
      </c>
      <c r="N640" t="s">
        <v>3263</v>
      </c>
      <c r="O640" t="s">
        <v>128</v>
      </c>
      <c r="P640" t="s">
        <v>3248</v>
      </c>
      <c r="Q640" t="s">
        <v>57</v>
      </c>
      <c r="R640">
        <v>7861</v>
      </c>
      <c r="S640" t="s">
        <v>1751</v>
      </c>
      <c r="T640" t="s">
        <v>46</v>
      </c>
      <c r="U640" t="s">
        <v>50</v>
      </c>
      <c r="V640" t="s">
        <v>76</v>
      </c>
      <c r="W640" t="s">
        <v>3250</v>
      </c>
      <c r="X640" t="s">
        <v>3259</v>
      </c>
      <c r="Y640" t="s">
        <v>60</v>
      </c>
      <c r="Z640" t="s">
        <v>130</v>
      </c>
      <c r="AA640" t="s">
        <v>46</v>
      </c>
      <c r="AB640" t="s">
        <v>3251</v>
      </c>
      <c r="AC640">
        <v>1</v>
      </c>
      <c r="AD640" t="s">
        <v>60</v>
      </c>
      <c r="AE640" t="s">
        <v>60</v>
      </c>
      <c r="AF640" t="s">
        <v>60</v>
      </c>
      <c r="AG640" s="1">
        <v>43766</v>
      </c>
    </row>
    <row r="641" spans="1:33" x14ac:dyDescent="0.3">
      <c r="A641">
        <v>27</v>
      </c>
      <c r="B641" t="s">
        <v>32</v>
      </c>
      <c r="C641" t="s">
        <v>61</v>
      </c>
      <c r="D641" t="s">
        <v>615</v>
      </c>
      <c r="E641" t="s">
        <v>35</v>
      </c>
      <c r="F641">
        <v>4</v>
      </c>
      <c r="G641" t="s">
        <v>3252</v>
      </c>
      <c r="H641" t="s">
        <v>53</v>
      </c>
      <c r="I641" t="s">
        <v>632</v>
      </c>
      <c r="J641" t="s">
        <v>3253</v>
      </c>
      <c r="K641" t="s">
        <v>41</v>
      </c>
      <c r="L641" t="s">
        <v>274</v>
      </c>
      <c r="M641" t="s">
        <v>3248</v>
      </c>
      <c r="N641" t="s">
        <v>3254</v>
      </c>
      <c r="O641" t="s">
        <v>107</v>
      </c>
      <c r="P641" t="s">
        <v>3248</v>
      </c>
      <c r="Q641" t="s">
        <v>69</v>
      </c>
      <c r="R641">
        <v>28445</v>
      </c>
      <c r="S641" t="s">
        <v>1752</v>
      </c>
      <c r="T641" t="s">
        <v>38</v>
      </c>
      <c r="U641" t="s">
        <v>32</v>
      </c>
      <c r="V641" t="s">
        <v>147</v>
      </c>
      <c r="W641" t="s">
        <v>3250</v>
      </c>
      <c r="X641" t="s">
        <v>3247</v>
      </c>
      <c r="Y641" t="s">
        <v>36</v>
      </c>
      <c r="Z641" t="s">
        <v>71</v>
      </c>
      <c r="AA641" t="s">
        <v>40</v>
      </c>
      <c r="AB641" t="s">
        <v>3260</v>
      </c>
      <c r="AC641">
        <v>5</v>
      </c>
      <c r="AD641" t="s">
        <v>36</v>
      </c>
      <c r="AE641" t="s">
        <v>60</v>
      </c>
      <c r="AF641" t="s">
        <v>36</v>
      </c>
      <c r="AG641" s="1">
        <v>44760</v>
      </c>
    </row>
    <row r="642" spans="1:33" x14ac:dyDescent="0.3">
      <c r="A642">
        <v>24</v>
      </c>
      <c r="B642" t="s">
        <v>50</v>
      </c>
      <c r="C642" t="s">
        <v>61</v>
      </c>
      <c r="D642" t="s">
        <v>360</v>
      </c>
      <c r="E642" t="s">
        <v>35</v>
      </c>
      <c r="F642">
        <v>17</v>
      </c>
      <c r="G642" t="s">
        <v>3252</v>
      </c>
      <c r="H642" t="s">
        <v>53</v>
      </c>
      <c r="I642" t="s">
        <v>765</v>
      </c>
      <c r="J642" t="s">
        <v>3259</v>
      </c>
      <c r="K642" t="s">
        <v>55</v>
      </c>
      <c r="L642" t="s">
        <v>319</v>
      </c>
      <c r="M642" t="s">
        <v>3248</v>
      </c>
      <c r="N642" t="s">
        <v>3254</v>
      </c>
      <c r="O642" t="s">
        <v>43</v>
      </c>
      <c r="P642" t="s">
        <v>3247</v>
      </c>
      <c r="Q642" t="s">
        <v>44</v>
      </c>
      <c r="R642">
        <v>22100</v>
      </c>
      <c r="S642" t="s">
        <v>1753</v>
      </c>
      <c r="T642" t="s">
        <v>38</v>
      </c>
      <c r="U642" t="s">
        <v>32</v>
      </c>
      <c r="V642" t="s">
        <v>66</v>
      </c>
      <c r="W642" t="s">
        <v>3250</v>
      </c>
      <c r="X642" t="s">
        <v>3253</v>
      </c>
      <c r="Y642" t="s">
        <v>38</v>
      </c>
      <c r="Z642" t="s">
        <v>38</v>
      </c>
      <c r="AA642" t="s">
        <v>36</v>
      </c>
      <c r="AB642" t="s">
        <v>3256</v>
      </c>
      <c r="AC642">
        <v>1</v>
      </c>
      <c r="AD642" t="s">
        <v>60</v>
      </c>
      <c r="AE642" t="s">
        <v>60</v>
      </c>
      <c r="AF642" t="s">
        <v>60</v>
      </c>
      <c r="AG642" s="1">
        <v>44165</v>
      </c>
    </row>
    <row r="643" spans="1:33" x14ac:dyDescent="0.3">
      <c r="A643">
        <v>41</v>
      </c>
      <c r="B643" t="s">
        <v>32</v>
      </c>
      <c r="C643" t="s">
        <v>61</v>
      </c>
      <c r="D643" t="s">
        <v>1754</v>
      </c>
      <c r="E643" t="s">
        <v>35</v>
      </c>
      <c r="F643">
        <v>5</v>
      </c>
      <c r="G643" t="s">
        <v>3246</v>
      </c>
      <c r="H643" t="s">
        <v>53</v>
      </c>
      <c r="I643" t="s">
        <v>1755</v>
      </c>
      <c r="J643" t="s">
        <v>3247</v>
      </c>
      <c r="K643" t="s">
        <v>41</v>
      </c>
      <c r="L643" t="s">
        <v>332</v>
      </c>
      <c r="M643" t="s">
        <v>3259</v>
      </c>
      <c r="N643" t="s">
        <v>3249</v>
      </c>
      <c r="O643" t="s">
        <v>100</v>
      </c>
      <c r="P643" t="s">
        <v>3247</v>
      </c>
      <c r="Q643" t="s">
        <v>57</v>
      </c>
      <c r="R643">
        <v>68700</v>
      </c>
      <c r="S643" t="s">
        <v>1756</v>
      </c>
      <c r="T643" t="s">
        <v>36</v>
      </c>
      <c r="U643" t="s">
        <v>32</v>
      </c>
      <c r="V643" t="s">
        <v>47</v>
      </c>
      <c r="W643" t="s">
        <v>3250</v>
      </c>
      <c r="X643" t="s">
        <v>3253</v>
      </c>
      <c r="Y643" t="s">
        <v>60</v>
      </c>
      <c r="Z643" t="s">
        <v>147</v>
      </c>
      <c r="AA643" t="s">
        <v>36</v>
      </c>
      <c r="AB643" t="s">
        <v>3256</v>
      </c>
      <c r="AC643">
        <v>3</v>
      </c>
      <c r="AD643" t="s">
        <v>40</v>
      </c>
      <c r="AE643" t="s">
        <v>38</v>
      </c>
      <c r="AF643" t="s">
        <v>40</v>
      </c>
      <c r="AG643" s="1">
        <v>44739</v>
      </c>
    </row>
    <row r="644" spans="1:33" x14ac:dyDescent="0.3">
      <c r="A644">
        <v>38</v>
      </c>
      <c r="B644" t="s">
        <v>32</v>
      </c>
      <c r="C644" t="s">
        <v>51</v>
      </c>
      <c r="D644" t="s">
        <v>1757</v>
      </c>
      <c r="E644" t="s">
        <v>299</v>
      </c>
      <c r="F644">
        <v>10</v>
      </c>
      <c r="G644" t="s">
        <v>3258</v>
      </c>
      <c r="H644" t="s">
        <v>299</v>
      </c>
      <c r="I644" t="s">
        <v>1758</v>
      </c>
      <c r="J644" t="s">
        <v>3248</v>
      </c>
      <c r="K644" t="s">
        <v>41</v>
      </c>
      <c r="L644" t="s">
        <v>305</v>
      </c>
      <c r="M644" t="s">
        <v>3248</v>
      </c>
      <c r="N644" t="s">
        <v>3249</v>
      </c>
      <c r="O644" t="s">
        <v>299</v>
      </c>
      <c r="P644" t="s">
        <v>3248</v>
      </c>
      <c r="Q644" t="s">
        <v>44</v>
      </c>
      <c r="R644">
        <v>6077</v>
      </c>
      <c r="S644" t="s">
        <v>1759</v>
      </c>
      <c r="T644" t="s">
        <v>36</v>
      </c>
      <c r="U644" t="s">
        <v>32</v>
      </c>
      <c r="V644" t="s">
        <v>147</v>
      </c>
      <c r="W644" t="s">
        <v>3250</v>
      </c>
      <c r="X644" t="s">
        <v>3248</v>
      </c>
      <c r="Y644" t="s">
        <v>60</v>
      </c>
      <c r="Z644" t="s">
        <v>130</v>
      </c>
      <c r="AA644" t="s">
        <v>40</v>
      </c>
      <c r="AB644" t="s">
        <v>3260</v>
      </c>
      <c r="AC644">
        <v>6</v>
      </c>
      <c r="AD644" t="s">
        <v>36</v>
      </c>
      <c r="AE644" t="s">
        <v>38</v>
      </c>
      <c r="AF644" t="s">
        <v>40</v>
      </c>
      <c r="AG644" s="1">
        <v>43219</v>
      </c>
    </row>
    <row r="645" spans="1:33" x14ac:dyDescent="0.3">
      <c r="A645">
        <v>36</v>
      </c>
      <c r="B645" t="s">
        <v>32</v>
      </c>
      <c r="C645" t="s">
        <v>51</v>
      </c>
      <c r="D645" t="s">
        <v>321</v>
      </c>
      <c r="E645" t="s">
        <v>35</v>
      </c>
      <c r="F645">
        <v>4</v>
      </c>
      <c r="G645" t="s">
        <v>3252</v>
      </c>
      <c r="H645" t="s">
        <v>53</v>
      </c>
      <c r="I645" t="s">
        <v>1760</v>
      </c>
      <c r="J645" t="s">
        <v>3259</v>
      </c>
      <c r="K645" t="s">
        <v>55</v>
      </c>
      <c r="L645" t="s">
        <v>319</v>
      </c>
      <c r="M645" t="s">
        <v>3248</v>
      </c>
      <c r="N645" t="s">
        <v>3249</v>
      </c>
      <c r="O645" t="s">
        <v>128</v>
      </c>
      <c r="P645" t="s">
        <v>3247</v>
      </c>
      <c r="Q645" t="s">
        <v>69</v>
      </c>
      <c r="R645">
        <v>51310</v>
      </c>
      <c r="S645" t="s">
        <v>1761</v>
      </c>
      <c r="T645" t="s">
        <v>109</v>
      </c>
      <c r="U645" t="s">
        <v>32</v>
      </c>
      <c r="V645" t="s">
        <v>66</v>
      </c>
      <c r="W645" t="s">
        <v>3250</v>
      </c>
      <c r="X645" t="s">
        <v>3247</v>
      </c>
      <c r="Y645" t="s">
        <v>36</v>
      </c>
      <c r="Z645" t="s">
        <v>190</v>
      </c>
      <c r="AA645" t="s">
        <v>36</v>
      </c>
      <c r="AB645" t="s">
        <v>3260</v>
      </c>
      <c r="AC645">
        <v>4</v>
      </c>
      <c r="AD645" t="s">
        <v>40</v>
      </c>
      <c r="AE645" t="s">
        <v>60</v>
      </c>
      <c r="AF645" t="s">
        <v>40</v>
      </c>
      <c r="AG645" s="1">
        <v>44564</v>
      </c>
    </row>
    <row r="646" spans="1:33" x14ac:dyDescent="0.3">
      <c r="A646">
        <v>55</v>
      </c>
      <c r="B646" t="s">
        <v>32</v>
      </c>
      <c r="C646" t="s">
        <v>61</v>
      </c>
      <c r="D646" t="s">
        <v>490</v>
      </c>
      <c r="E646" t="s">
        <v>78</v>
      </c>
      <c r="F646">
        <v>18</v>
      </c>
      <c r="G646" t="s">
        <v>3264</v>
      </c>
      <c r="H646" t="s">
        <v>53</v>
      </c>
      <c r="I646" t="s">
        <v>1762</v>
      </c>
      <c r="J646" t="s">
        <v>3253</v>
      </c>
      <c r="K646" t="s">
        <v>55</v>
      </c>
      <c r="L646" t="s">
        <v>229</v>
      </c>
      <c r="M646" t="s">
        <v>3248</v>
      </c>
      <c r="N646" t="s">
        <v>3262</v>
      </c>
      <c r="O646" t="s">
        <v>87</v>
      </c>
      <c r="P646" t="s">
        <v>3247</v>
      </c>
      <c r="Q646" t="s">
        <v>57</v>
      </c>
      <c r="R646">
        <v>168350</v>
      </c>
      <c r="S646" t="s">
        <v>1763</v>
      </c>
      <c r="T646" t="s">
        <v>36</v>
      </c>
      <c r="U646" t="s">
        <v>32</v>
      </c>
      <c r="V646" t="s">
        <v>194</v>
      </c>
      <c r="W646" t="s">
        <v>3255</v>
      </c>
      <c r="X646" t="s">
        <v>3259</v>
      </c>
      <c r="Y646" t="s">
        <v>60</v>
      </c>
      <c r="Z646" t="s">
        <v>99</v>
      </c>
      <c r="AA646" t="s">
        <v>40</v>
      </c>
      <c r="AB646" t="s">
        <v>3260</v>
      </c>
      <c r="AC646">
        <v>10</v>
      </c>
      <c r="AD646" t="s">
        <v>104</v>
      </c>
      <c r="AE646" t="s">
        <v>109</v>
      </c>
      <c r="AF646" t="s">
        <v>109</v>
      </c>
      <c r="AG646" s="1">
        <v>42326</v>
      </c>
    </row>
    <row r="647" spans="1:33" x14ac:dyDescent="0.3">
      <c r="A647">
        <v>42</v>
      </c>
      <c r="B647" t="s">
        <v>32</v>
      </c>
      <c r="C647" t="s">
        <v>61</v>
      </c>
      <c r="D647" t="s">
        <v>1430</v>
      </c>
      <c r="E647" t="s">
        <v>35</v>
      </c>
      <c r="F647">
        <v>2</v>
      </c>
      <c r="G647" t="s">
        <v>3246</v>
      </c>
      <c r="H647" t="s">
        <v>53</v>
      </c>
      <c r="I647" t="s">
        <v>1764</v>
      </c>
      <c r="J647" t="s">
        <v>3253</v>
      </c>
      <c r="K647" t="s">
        <v>41</v>
      </c>
      <c r="L647" t="s">
        <v>180</v>
      </c>
      <c r="M647" t="s">
        <v>3248</v>
      </c>
      <c r="N647" t="s">
        <v>3265</v>
      </c>
      <c r="O647" t="s">
        <v>87</v>
      </c>
      <c r="P647" t="s">
        <v>3248</v>
      </c>
      <c r="Q647" t="s">
        <v>44</v>
      </c>
      <c r="R647">
        <v>188800</v>
      </c>
      <c r="S647" t="s">
        <v>1765</v>
      </c>
      <c r="T647" t="s">
        <v>71</v>
      </c>
      <c r="U647" t="s">
        <v>32</v>
      </c>
      <c r="V647" t="s">
        <v>147</v>
      </c>
      <c r="W647" t="s">
        <v>3250</v>
      </c>
      <c r="X647" t="s">
        <v>3253</v>
      </c>
      <c r="Y647" t="s">
        <v>60</v>
      </c>
      <c r="Z647" t="s">
        <v>142</v>
      </c>
      <c r="AA647" t="s">
        <v>40</v>
      </c>
      <c r="AB647" t="s">
        <v>3261</v>
      </c>
      <c r="AC647">
        <v>22</v>
      </c>
      <c r="AD647" t="s">
        <v>90</v>
      </c>
      <c r="AE647" t="s">
        <v>46</v>
      </c>
      <c r="AF647" t="s">
        <v>76</v>
      </c>
      <c r="AG647" s="1">
        <v>44367</v>
      </c>
    </row>
    <row r="648" spans="1:33" x14ac:dyDescent="0.3">
      <c r="A648">
        <v>29</v>
      </c>
      <c r="B648" t="s">
        <v>32</v>
      </c>
      <c r="C648" t="s">
        <v>61</v>
      </c>
      <c r="D648" t="s">
        <v>1766</v>
      </c>
      <c r="E648" t="s">
        <v>299</v>
      </c>
      <c r="F648">
        <v>6</v>
      </c>
      <c r="G648" t="s">
        <v>3257</v>
      </c>
      <c r="H648" t="s">
        <v>37</v>
      </c>
      <c r="I648" t="s">
        <v>1767</v>
      </c>
      <c r="J648" t="s">
        <v>3259</v>
      </c>
      <c r="K648" t="s">
        <v>41</v>
      </c>
      <c r="L648" t="s">
        <v>749</v>
      </c>
      <c r="M648" t="s">
        <v>3247</v>
      </c>
      <c r="N648" t="s">
        <v>3254</v>
      </c>
      <c r="O648" t="s">
        <v>299</v>
      </c>
      <c r="P648" t="s">
        <v>3247</v>
      </c>
      <c r="Q648" t="s">
        <v>44</v>
      </c>
      <c r="R648">
        <v>28630</v>
      </c>
      <c r="S648" t="s">
        <v>1768</v>
      </c>
      <c r="T648" t="s">
        <v>38</v>
      </c>
      <c r="U648" t="s">
        <v>32</v>
      </c>
      <c r="V648" t="s">
        <v>147</v>
      </c>
      <c r="W648" t="s">
        <v>3250</v>
      </c>
      <c r="X648" t="s">
        <v>3259</v>
      </c>
      <c r="Y648" t="s">
        <v>60</v>
      </c>
      <c r="Z648" t="s">
        <v>38</v>
      </c>
      <c r="AA648" t="s">
        <v>36</v>
      </c>
      <c r="AB648" t="s">
        <v>3260</v>
      </c>
      <c r="AC648">
        <v>1</v>
      </c>
      <c r="AD648" t="s">
        <v>60</v>
      </c>
      <c r="AE648" t="s">
        <v>60</v>
      </c>
      <c r="AF648" t="s">
        <v>60</v>
      </c>
      <c r="AG648" s="1">
        <v>42930</v>
      </c>
    </row>
    <row r="649" spans="1:33" x14ac:dyDescent="0.3">
      <c r="A649">
        <v>25</v>
      </c>
      <c r="B649" t="s">
        <v>32</v>
      </c>
      <c r="C649" t="s">
        <v>61</v>
      </c>
      <c r="D649" t="s">
        <v>1214</v>
      </c>
      <c r="E649" t="s">
        <v>35</v>
      </c>
      <c r="F649">
        <v>1</v>
      </c>
      <c r="G649" t="s">
        <v>3246</v>
      </c>
      <c r="H649" t="s">
        <v>37</v>
      </c>
      <c r="I649" t="s">
        <v>1769</v>
      </c>
      <c r="J649" t="s">
        <v>3259</v>
      </c>
      <c r="K649" t="s">
        <v>55</v>
      </c>
      <c r="L649" t="s">
        <v>277</v>
      </c>
      <c r="M649" t="s">
        <v>3248</v>
      </c>
      <c r="N649" t="s">
        <v>3254</v>
      </c>
      <c r="O649" t="s">
        <v>107</v>
      </c>
      <c r="P649" t="s">
        <v>3247</v>
      </c>
      <c r="Q649" t="s">
        <v>57</v>
      </c>
      <c r="R649">
        <v>20960</v>
      </c>
      <c r="S649" t="s">
        <v>1770</v>
      </c>
      <c r="T649" t="s">
        <v>38</v>
      </c>
      <c r="U649" t="s">
        <v>32</v>
      </c>
      <c r="V649" t="s">
        <v>190</v>
      </c>
      <c r="W649" t="s">
        <v>3250</v>
      </c>
      <c r="X649" t="s">
        <v>3259</v>
      </c>
      <c r="Y649" t="s">
        <v>60</v>
      </c>
      <c r="Z649" t="s">
        <v>40</v>
      </c>
      <c r="AA649" t="s">
        <v>36</v>
      </c>
      <c r="AB649" t="s">
        <v>3261</v>
      </c>
      <c r="AC649">
        <v>2</v>
      </c>
      <c r="AD649" t="s">
        <v>40</v>
      </c>
      <c r="AE649" t="s">
        <v>40</v>
      </c>
      <c r="AF649" t="s">
        <v>38</v>
      </c>
      <c r="AG649" s="1">
        <v>44219</v>
      </c>
    </row>
    <row r="650" spans="1:33" x14ac:dyDescent="0.3">
      <c r="A650">
        <v>38</v>
      </c>
      <c r="B650" t="s">
        <v>32</v>
      </c>
      <c r="C650" t="s">
        <v>61</v>
      </c>
      <c r="D650" t="s">
        <v>1771</v>
      </c>
      <c r="E650" t="s">
        <v>35</v>
      </c>
      <c r="F650">
        <v>9</v>
      </c>
      <c r="G650" t="s">
        <v>3252</v>
      </c>
      <c r="H650" t="s">
        <v>53</v>
      </c>
      <c r="I650" t="s">
        <v>1772</v>
      </c>
      <c r="J650" t="s">
        <v>3248</v>
      </c>
      <c r="K650" t="s">
        <v>55</v>
      </c>
      <c r="L650" t="s">
        <v>296</v>
      </c>
      <c r="M650" t="s">
        <v>3248</v>
      </c>
      <c r="N650" t="s">
        <v>3254</v>
      </c>
      <c r="O650" t="s">
        <v>43</v>
      </c>
      <c r="P650" t="s">
        <v>3259</v>
      </c>
      <c r="Q650" t="s">
        <v>57</v>
      </c>
      <c r="R650">
        <v>22880</v>
      </c>
      <c r="S650" t="s">
        <v>1773</v>
      </c>
      <c r="T650" t="s">
        <v>38</v>
      </c>
      <c r="U650" t="s">
        <v>32</v>
      </c>
      <c r="V650" t="s">
        <v>47</v>
      </c>
      <c r="W650" t="s">
        <v>3250</v>
      </c>
      <c r="X650" t="s">
        <v>3248</v>
      </c>
      <c r="Y650" t="s">
        <v>60</v>
      </c>
      <c r="Z650" t="s">
        <v>40</v>
      </c>
      <c r="AA650" t="s">
        <v>36</v>
      </c>
      <c r="AB650" t="s">
        <v>3260</v>
      </c>
      <c r="AC650">
        <v>2</v>
      </c>
      <c r="AD650" t="s">
        <v>40</v>
      </c>
      <c r="AE650" t="s">
        <v>40</v>
      </c>
      <c r="AF650" t="s">
        <v>38</v>
      </c>
      <c r="AG650" s="1">
        <v>42226</v>
      </c>
    </row>
    <row r="651" spans="1:33" x14ac:dyDescent="0.3">
      <c r="A651">
        <v>32</v>
      </c>
      <c r="B651" t="s">
        <v>32</v>
      </c>
      <c r="C651" t="s">
        <v>51</v>
      </c>
      <c r="D651" t="s">
        <v>1774</v>
      </c>
      <c r="E651" t="s">
        <v>35</v>
      </c>
      <c r="F651">
        <v>2</v>
      </c>
      <c r="G651" t="s">
        <v>3252</v>
      </c>
      <c r="H651" t="s">
        <v>53</v>
      </c>
      <c r="I651" t="s">
        <v>1775</v>
      </c>
      <c r="J651" t="s">
        <v>3259</v>
      </c>
      <c r="K651" t="s">
        <v>55</v>
      </c>
      <c r="L651" t="s">
        <v>377</v>
      </c>
      <c r="M651" t="s">
        <v>3248</v>
      </c>
      <c r="N651" t="s">
        <v>3249</v>
      </c>
      <c r="O651" t="s">
        <v>107</v>
      </c>
      <c r="P651" t="s">
        <v>3248</v>
      </c>
      <c r="Q651" t="s">
        <v>57</v>
      </c>
      <c r="R651">
        <v>49980</v>
      </c>
      <c r="S651" t="s">
        <v>1776</v>
      </c>
      <c r="T651" t="s">
        <v>46</v>
      </c>
      <c r="U651" t="s">
        <v>50</v>
      </c>
      <c r="V651" t="s">
        <v>76</v>
      </c>
      <c r="W651" t="s">
        <v>3250</v>
      </c>
      <c r="X651" t="s">
        <v>3259</v>
      </c>
      <c r="Y651" t="s">
        <v>60</v>
      </c>
      <c r="Z651" t="s">
        <v>130</v>
      </c>
      <c r="AA651" t="s">
        <v>40</v>
      </c>
      <c r="AB651" t="s">
        <v>3260</v>
      </c>
      <c r="AC651">
        <v>8</v>
      </c>
      <c r="AD651" t="s">
        <v>109</v>
      </c>
      <c r="AE651" t="s">
        <v>60</v>
      </c>
      <c r="AF651" t="s">
        <v>109</v>
      </c>
      <c r="AG651" s="1">
        <v>42691</v>
      </c>
    </row>
    <row r="652" spans="1:33" x14ac:dyDescent="0.3">
      <c r="A652">
        <v>48</v>
      </c>
      <c r="B652" t="s">
        <v>32</v>
      </c>
      <c r="C652" t="s">
        <v>61</v>
      </c>
      <c r="D652" t="s">
        <v>1358</v>
      </c>
      <c r="E652" t="s">
        <v>35</v>
      </c>
      <c r="F652">
        <v>10</v>
      </c>
      <c r="G652" t="s">
        <v>3246</v>
      </c>
      <c r="H652" t="s">
        <v>53</v>
      </c>
      <c r="I652" t="s">
        <v>1777</v>
      </c>
      <c r="J652" t="s">
        <v>3259</v>
      </c>
      <c r="K652" t="s">
        <v>41</v>
      </c>
      <c r="L652" t="s">
        <v>283</v>
      </c>
      <c r="M652" t="s">
        <v>3247</v>
      </c>
      <c r="N652" t="s">
        <v>3265</v>
      </c>
      <c r="O652" t="s">
        <v>151</v>
      </c>
      <c r="P652" t="s">
        <v>3247</v>
      </c>
      <c r="Q652" t="s">
        <v>44</v>
      </c>
      <c r="R652">
        <v>19665</v>
      </c>
      <c r="S652" t="s">
        <v>1778</v>
      </c>
      <c r="T652" t="s">
        <v>46</v>
      </c>
      <c r="U652" t="s">
        <v>32</v>
      </c>
      <c r="V652" t="s">
        <v>47</v>
      </c>
      <c r="W652" t="s">
        <v>3250</v>
      </c>
      <c r="X652" t="s">
        <v>3259</v>
      </c>
      <c r="Y652" t="s">
        <v>60</v>
      </c>
      <c r="Z652" t="s">
        <v>89</v>
      </c>
      <c r="AA652" t="s">
        <v>36</v>
      </c>
      <c r="AB652" t="s">
        <v>3260</v>
      </c>
      <c r="AC652">
        <v>22</v>
      </c>
      <c r="AD652" t="s">
        <v>130</v>
      </c>
      <c r="AE652" t="s">
        <v>47</v>
      </c>
      <c r="AF652" t="s">
        <v>104</v>
      </c>
      <c r="AG652" s="1">
        <v>42778</v>
      </c>
    </row>
    <row r="653" spans="1:33" x14ac:dyDescent="0.3">
      <c r="A653">
        <v>45</v>
      </c>
      <c r="B653" t="s">
        <v>32</v>
      </c>
      <c r="C653" t="s">
        <v>33</v>
      </c>
      <c r="D653" t="s">
        <v>719</v>
      </c>
      <c r="E653" t="s">
        <v>78</v>
      </c>
      <c r="F653">
        <v>2</v>
      </c>
      <c r="G653" t="s">
        <v>3258</v>
      </c>
      <c r="H653" t="s">
        <v>53</v>
      </c>
      <c r="I653" t="s">
        <v>1779</v>
      </c>
      <c r="J653" t="s">
        <v>3248</v>
      </c>
      <c r="K653" t="s">
        <v>55</v>
      </c>
      <c r="L653" t="s">
        <v>42</v>
      </c>
      <c r="M653" t="s">
        <v>3248</v>
      </c>
      <c r="N653" t="s">
        <v>3249</v>
      </c>
      <c r="O653" t="s">
        <v>157</v>
      </c>
      <c r="P653" t="s">
        <v>3248</v>
      </c>
      <c r="Q653" t="s">
        <v>44</v>
      </c>
      <c r="R653">
        <v>51540</v>
      </c>
      <c r="S653" t="s">
        <v>1780</v>
      </c>
      <c r="T653" t="s">
        <v>46</v>
      </c>
      <c r="U653" t="s">
        <v>32</v>
      </c>
      <c r="V653" t="s">
        <v>95</v>
      </c>
      <c r="W653" t="s">
        <v>3255</v>
      </c>
      <c r="X653" t="s">
        <v>3247</v>
      </c>
      <c r="Y653" t="s">
        <v>40</v>
      </c>
      <c r="Z653" t="s">
        <v>130</v>
      </c>
      <c r="AA653" t="s">
        <v>36</v>
      </c>
      <c r="AB653" t="s">
        <v>3251</v>
      </c>
      <c r="AC653">
        <v>8</v>
      </c>
      <c r="AD653" t="s">
        <v>109</v>
      </c>
      <c r="AE653" t="s">
        <v>71</v>
      </c>
      <c r="AF653" t="s">
        <v>109</v>
      </c>
      <c r="AG653" s="1">
        <v>42745</v>
      </c>
    </row>
    <row r="654" spans="1:33" x14ac:dyDescent="0.3">
      <c r="A654">
        <v>35</v>
      </c>
      <c r="B654" t="s">
        <v>32</v>
      </c>
      <c r="C654" t="s">
        <v>61</v>
      </c>
      <c r="D654" t="s">
        <v>236</v>
      </c>
      <c r="E654" t="s">
        <v>35</v>
      </c>
      <c r="F654">
        <v>16</v>
      </c>
      <c r="G654" t="s">
        <v>3246</v>
      </c>
      <c r="H654" t="s">
        <v>37</v>
      </c>
      <c r="I654" t="s">
        <v>76</v>
      </c>
      <c r="J654" t="s">
        <v>3253</v>
      </c>
      <c r="K654" t="s">
        <v>41</v>
      </c>
      <c r="L654" t="s">
        <v>168</v>
      </c>
      <c r="M654" t="s">
        <v>3259</v>
      </c>
      <c r="N654" t="s">
        <v>3254</v>
      </c>
      <c r="O654" t="s">
        <v>43</v>
      </c>
      <c r="P654" t="s">
        <v>3247</v>
      </c>
      <c r="Q654" t="s">
        <v>44</v>
      </c>
      <c r="R654">
        <v>24260</v>
      </c>
      <c r="S654" t="s">
        <v>1781</v>
      </c>
      <c r="T654" t="s">
        <v>60</v>
      </c>
      <c r="U654" t="s">
        <v>32</v>
      </c>
      <c r="V654" t="s">
        <v>66</v>
      </c>
      <c r="W654" t="s">
        <v>3250</v>
      </c>
      <c r="X654" t="s">
        <v>3248</v>
      </c>
      <c r="Y654" t="s">
        <v>38</v>
      </c>
      <c r="Z654" t="s">
        <v>90</v>
      </c>
      <c r="AA654" t="s">
        <v>71</v>
      </c>
      <c r="AB654" t="s">
        <v>3260</v>
      </c>
      <c r="AC654">
        <v>5</v>
      </c>
      <c r="AD654" t="s">
        <v>46</v>
      </c>
      <c r="AE654" t="s">
        <v>60</v>
      </c>
      <c r="AF654" t="s">
        <v>36</v>
      </c>
      <c r="AG654" s="1">
        <v>43867</v>
      </c>
    </row>
    <row r="655" spans="1:33" x14ac:dyDescent="0.3">
      <c r="A655">
        <v>30</v>
      </c>
      <c r="B655" t="s">
        <v>32</v>
      </c>
      <c r="C655" t="s">
        <v>33</v>
      </c>
      <c r="D655" t="s">
        <v>1171</v>
      </c>
      <c r="E655" t="s">
        <v>78</v>
      </c>
      <c r="F655">
        <v>25</v>
      </c>
      <c r="G655" t="s">
        <v>3252</v>
      </c>
      <c r="H655" t="s">
        <v>121</v>
      </c>
      <c r="I655" t="s">
        <v>1782</v>
      </c>
      <c r="J655" t="s">
        <v>3259</v>
      </c>
      <c r="K655" t="s">
        <v>55</v>
      </c>
      <c r="L655" t="s">
        <v>332</v>
      </c>
      <c r="M655" t="s">
        <v>3248</v>
      </c>
      <c r="N655" t="s">
        <v>3249</v>
      </c>
      <c r="O655" t="s">
        <v>157</v>
      </c>
      <c r="P655" t="s">
        <v>3248</v>
      </c>
      <c r="Q655" t="s">
        <v>44</v>
      </c>
      <c r="R655">
        <v>47360</v>
      </c>
      <c r="S655" t="s">
        <v>1783</v>
      </c>
      <c r="T655" t="s">
        <v>109</v>
      </c>
      <c r="U655" t="s">
        <v>50</v>
      </c>
      <c r="V655" t="s">
        <v>47</v>
      </c>
      <c r="W655" t="s">
        <v>3250</v>
      </c>
      <c r="X655" t="s">
        <v>3247</v>
      </c>
      <c r="Y655" t="s">
        <v>38</v>
      </c>
      <c r="Z655" t="s">
        <v>46</v>
      </c>
      <c r="AA655" t="s">
        <v>40</v>
      </c>
      <c r="AB655" t="s">
        <v>3251</v>
      </c>
      <c r="AC655">
        <v>2</v>
      </c>
      <c r="AD655" t="s">
        <v>40</v>
      </c>
      <c r="AE655" t="s">
        <v>40</v>
      </c>
      <c r="AF655" t="s">
        <v>40</v>
      </c>
      <c r="AG655" s="1">
        <v>43992</v>
      </c>
    </row>
    <row r="656" spans="1:33" x14ac:dyDescent="0.3">
      <c r="A656">
        <v>45</v>
      </c>
      <c r="B656" t="s">
        <v>32</v>
      </c>
      <c r="C656" t="s">
        <v>61</v>
      </c>
      <c r="D656" t="s">
        <v>1784</v>
      </c>
      <c r="E656" t="s">
        <v>35</v>
      </c>
      <c r="F656">
        <v>7</v>
      </c>
      <c r="G656" t="s">
        <v>3246</v>
      </c>
      <c r="H656" t="s">
        <v>53</v>
      </c>
      <c r="I656" t="s">
        <v>645</v>
      </c>
      <c r="J656" t="s">
        <v>3247</v>
      </c>
      <c r="K656" t="s">
        <v>41</v>
      </c>
      <c r="L656" t="s">
        <v>250</v>
      </c>
      <c r="M656" t="s">
        <v>3248</v>
      </c>
      <c r="N656" t="s">
        <v>3263</v>
      </c>
      <c r="O656" t="s">
        <v>107</v>
      </c>
      <c r="P656" t="s">
        <v>3253</v>
      </c>
      <c r="Q656" t="s">
        <v>69</v>
      </c>
      <c r="R656">
        <v>97240</v>
      </c>
      <c r="S656" t="s">
        <v>1785</v>
      </c>
      <c r="T656" t="s">
        <v>40</v>
      </c>
      <c r="U656" t="s">
        <v>32</v>
      </c>
      <c r="V656" t="s">
        <v>49</v>
      </c>
      <c r="W656" t="s">
        <v>3250</v>
      </c>
      <c r="X656" t="s">
        <v>3248</v>
      </c>
      <c r="Y656" t="s">
        <v>38</v>
      </c>
      <c r="Z656" t="s">
        <v>134</v>
      </c>
      <c r="AA656" t="s">
        <v>40</v>
      </c>
      <c r="AB656" t="s">
        <v>3260</v>
      </c>
      <c r="AC656">
        <v>1</v>
      </c>
      <c r="AD656" t="s">
        <v>60</v>
      </c>
      <c r="AE656" t="s">
        <v>60</v>
      </c>
      <c r="AF656" t="s">
        <v>60</v>
      </c>
      <c r="AG656" s="1">
        <v>44143</v>
      </c>
    </row>
    <row r="657" spans="1:33" x14ac:dyDescent="0.3">
      <c r="A657">
        <v>30</v>
      </c>
      <c r="B657" t="s">
        <v>32</v>
      </c>
      <c r="C657" t="s">
        <v>61</v>
      </c>
      <c r="D657" t="s">
        <v>148</v>
      </c>
      <c r="E657" t="s">
        <v>35</v>
      </c>
      <c r="F657">
        <v>5</v>
      </c>
      <c r="G657" t="s">
        <v>3246</v>
      </c>
      <c r="H657" t="s">
        <v>121</v>
      </c>
      <c r="I657" t="s">
        <v>1786</v>
      </c>
      <c r="J657" t="s">
        <v>3259</v>
      </c>
      <c r="K657" t="s">
        <v>55</v>
      </c>
      <c r="L657" t="s">
        <v>168</v>
      </c>
      <c r="M657" t="s">
        <v>3248</v>
      </c>
      <c r="N657" t="s">
        <v>3254</v>
      </c>
      <c r="O657" t="s">
        <v>107</v>
      </c>
      <c r="P657" t="s">
        <v>3253</v>
      </c>
      <c r="Q657" t="s">
        <v>69</v>
      </c>
      <c r="R657">
        <v>32040</v>
      </c>
      <c r="S657" t="s">
        <v>1787</v>
      </c>
      <c r="T657" t="s">
        <v>71</v>
      </c>
      <c r="U657" t="s">
        <v>32</v>
      </c>
      <c r="V657" t="s">
        <v>76</v>
      </c>
      <c r="W657" t="s">
        <v>3250</v>
      </c>
      <c r="X657" t="s">
        <v>3259</v>
      </c>
      <c r="Y657" t="s">
        <v>38</v>
      </c>
      <c r="Z657" t="s">
        <v>115</v>
      </c>
      <c r="AA657" t="s">
        <v>36</v>
      </c>
      <c r="AB657" t="s">
        <v>3260</v>
      </c>
      <c r="AC657">
        <v>3</v>
      </c>
      <c r="AD657" t="s">
        <v>40</v>
      </c>
      <c r="AE657" t="s">
        <v>40</v>
      </c>
      <c r="AF657" t="s">
        <v>40</v>
      </c>
      <c r="AG657" s="1">
        <v>43884</v>
      </c>
    </row>
    <row r="658" spans="1:33" x14ac:dyDescent="0.3">
      <c r="A658">
        <v>49</v>
      </c>
      <c r="B658" t="s">
        <v>32</v>
      </c>
      <c r="C658" t="s">
        <v>61</v>
      </c>
      <c r="D658" t="s">
        <v>388</v>
      </c>
      <c r="E658" t="s">
        <v>35</v>
      </c>
      <c r="F658">
        <v>3</v>
      </c>
      <c r="G658" t="s">
        <v>3252</v>
      </c>
      <c r="H658" t="s">
        <v>37</v>
      </c>
      <c r="I658" t="s">
        <v>1788</v>
      </c>
      <c r="J658" t="s">
        <v>3248</v>
      </c>
      <c r="K658" t="s">
        <v>55</v>
      </c>
      <c r="L658" t="s">
        <v>233</v>
      </c>
      <c r="M658" t="s">
        <v>3247</v>
      </c>
      <c r="N658" t="s">
        <v>3249</v>
      </c>
      <c r="O658" t="s">
        <v>43</v>
      </c>
      <c r="P658" t="s">
        <v>3253</v>
      </c>
      <c r="Q658" t="s">
        <v>44</v>
      </c>
      <c r="R658">
        <v>47890</v>
      </c>
      <c r="S658" t="s">
        <v>1789</v>
      </c>
      <c r="T658" t="s">
        <v>46</v>
      </c>
      <c r="U658" t="s">
        <v>32</v>
      </c>
      <c r="V658" t="s">
        <v>134</v>
      </c>
      <c r="W658" t="s">
        <v>3255</v>
      </c>
      <c r="X658" t="s">
        <v>3253</v>
      </c>
      <c r="Y658" t="s">
        <v>38</v>
      </c>
      <c r="Z658" t="s">
        <v>130</v>
      </c>
      <c r="AA658" t="s">
        <v>36</v>
      </c>
      <c r="AB658" t="s">
        <v>3260</v>
      </c>
      <c r="AC658">
        <v>3</v>
      </c>
      <c r="AD658" t="s">
        <v>40</v>
      </c>
      <c r="AE658" t="s">
        <v>38</v>
      </c>
      <c r="AF658" t="s">
        <v>40</v>
      </c>
      <c r="AG658" s="1">
        <v>44618</v>
      </c>
    </row>
    <row r="659" spans="1:33" x14ac:dyDescent="0.3">
      <c r="A659">
        <v>34</v>
      </c>
      <c r="B659" t="s">
        <v>50</v>
      </c>
      <c r="C659" t="s">
        <v>51</v>
      </c>
      <c r="D659" t="s">
        <v>1790</v>
      </c>
      <c r="E659" t="s">
        <v>78</v>
      </c>
      <c r="F659">
        <v>6</v>
      </c>
      <c r="G659" t="s">
        <v>3252</v>
      </c>
      <c r="H659" t="s">
        <v>84</v>
      </c>
      <c r="I659" t="s">
        <v>1731</v>
      </c>
      <c r="J659" t="s">
        <v>3259</v>
      </c>
      <c r="K659" t="s">
        <v>55</v>
      </c>
      <c r="L659" t="s">
        <v>221</v>
      </c>
      <c r="M659" t="s">
        <v>3253</v>
      </c>
      <c r="N659" t="s">
        <v>3254</v>
      </c>
      <c r="O659" t="s">
        <v>81</v>
      </c>
      <c r="P659" t="s">
        <v>3248</v>
      </c>
      <c r="Q659" t="s">
        <v>69</v>
      </c>
      <c r="R659">
        <v>23510</v>
      </c>
      <c r="S659" t="s">
        <v>1791</v>
      </c>
      <c r="T659" t="s">
        <v>60</v>
      </c>
      <c r="U659" t="s">
        <v>32</v>
      </c>
      <c r="V659" t="s">
        <v>153</v>
      </c>
      <c r="W659" t="s">
        <v>3250</v>
      </c>
      <c r="X659" t="s">
        <v>3259</v>
      </c>
      <c r="Y659" t="s">
        <v>38</v>
      </c>
      <c r="Z659" t="s">
        <v>36</v>
      </c>
      <c r="AA659" t="s">
        <v>36</v>
      </c>
      <c r="AB659" t="s">
        <v>3261</v>
      </c>
      <c r="AC659">
        <v>2</v>
      </c>
      <c r="AD659" t="s">
        <v>40</v>
      </c>
      <c r="AE659" t="s">
        <v>38</v>
      </c>
      <c r="AF659" t="s">
        <v>60</v>
      </c>
      <c r="AG659" s="1">
        <v>43527</v>
      </c>
    </row>
    <row r="660" spans="1:33" x14ac:dyDescent="0.3">
      <c r="A660">
        <v>35</v>
      </c>
      <c r="B660" t="s">
        <v>32</v>
      </c>
      <c r="C660" t="s">
        <v>33</v>
      </c>
      <c r="D660" t="s">
        <v>1737</v>
      </c>
      <c r="E660" t="s">
        <v>78</v>
      </c>
      <c r="F660">
        <v>8</v>
      </c>
      <c r="G660" t="s">
        <v>3252</v>
      </c>
      <c r="H660" t="s">
        <v>84</v>
      </c>
      <c r="I660" t="s">
        <v>384</v>
      </c>
      <c r="J660" t="s">
        <v>3248</v>
      </c>
      <c r="K660" t="s">
        <v>55</v>
      </c>
      <c r="L660" t="s">
        <v>267</v>
      </c>
      <c r="M660" t="s">
        <v>3247</v>
      </c>
      <c r="N660" t="s">
        <v>3263</v>
      </c>
      <c r="O660" t="s">
        <v>157</v>
      </c>
      <c r="P660" t="s">
        <v>3259</v>
      </c>
      <c r="Q660" t="s">
        <v>44</v>
      </c>
      <c r="R660">
        <v>103770</v>
      </c>
      <c r="S660" t="s">
        <v>1792</v>
      </c>
      <c r="T660" t="s">
        <v>46</v>
      </c>
      <c r="U660" t="s">
        <v>50</v>
      </c>
      <c r="V660" t="s">
        <v>147</v>
      </c>
      <c r="W660" t="s">
        <v>3250</v>
      </c>
      <c r="X660" t="s">
        <v>3247</v>
      </c>
      <c r="Y660" t="s">
        <v>38</v>
      </c>
      <c r="Z660" t="s">
        <v>153</v>
      </c>
      <c r="AA660" t="s">
        <v>90</v>
      </c>
      <c r="AB660" t="s">
        <v>3261</v>
      </c>
      <c r="AC660">
        <v>5</v>
      </c>
      <c r="AD660" t="s">
        <v>40</v>
      </c>
      <c r="AE660" t="s">
        <v>46</v>
      </c>
      <c r="AF660" t="s">
        <v>47</v>
      </c>
      <c r="AG660" s="1">
        <v>42053</v>
      </c>
    </row>
    <row r="661" spans="1:33" x14ac:dyDescent="0.3">
      <c r="A661">
        <v>37</v>
      </c>
      <c r="B661" t="s">
        <v>32</v>
      </c>
      <c r="C661" t="s">
        <v>61</v>
      </c>
      <c r="D661" t="s">
        <v>213</v>
      </c>
      <c r="E661" t="s">
        <v>35</v>
      </c>
      <c r="F661">
        <v>3</v>
      </c>
      <c r="G661" t="s">
        <v>3246</v>
      </c>
      <c r="H661" t="s">
        <v>175</v>
      </c>
      <c r="I661" t="s">
        <v>704</v>
      </c>
      <c r="J661" t="s">
        <v>3248</v>
      </c>
      <c r="K661" t="s">
        <v>41</v>
      </c>
      <c r="L661" t="s">
        <v>413</v>
      </c>
      <c r="M661" t="s">
        <v>3248</v>
      </c>
      <c r="N661" t="s">
        <v>3263</v>
      </c>
      <c r="O661" t="s">
        <v>128</v>
      </c>
      <c r="P661" t="s">
        <v>3248</v>
      </c>
      <c r="Q661" t="s">
        <v>44</v>
      </c>
      <c r="R661">
        <v>94340</v>
      </c>
      <c r="S661" t="s">
        <v>1793</v>
      </c>
      <c r="T661" t="s">
        <v>38</v>
      </c>
      <c r="U661" t="s">
        <v>32</v>
      </c>
      <c r="V661" t="s">
        <v>102</v>
      </c>
      <c r="W661" t="s">
        <v>3250</v>
      </c>
      <c r="X661" t="s">
        <v>3248</v>
      </c>
      <c r="Y661" t="s">
        <v>38</v>
      </c>
      <c r="Z661" t="s">
        <v>130</v>
      </c>
      <c r="AA661" t="s">
        <v>40</v>
      </c>
      <c r="AB661" t="s">
        <v>3260</v>
      </c>
      <c r="AC661">
        <v>10</v>
      </c>
      <c r="AD661" t="s">
        <v>109</v>
      </c>
      <c r="AE661" t="s">
        <v>109</v>
      </c>
      <c r="AF661" t="s">
        <v>115</v>
      </c>
      <c r="AG661" s="1">
        <v>44709</v>
      </c>
    </row>
    <row r="662" spans="1:33" x14ac:dyDescent="0.3">
      <c r="A662">
        <v>41</v>
      </c>
      <c r="B662" t="s">
        <v>32</v>
      </c>
      <c r="C662" t="s">
        <v>61</v>
      </c>
      <c r="D662" t="s">
        <v>105</v>
      </c>
      <c r="E662" t="s">
        <v>78</v>
      </c>
      <c r="F662">
        <v>2</v>
      </c>
      <c r="G662" t="s">
        <v>3258</v>
      </c>
      <c r="H662" t="s">
        <v>53</v>
      </c>
      <c r="I662" t="s">
        <v>819</v>
      </c>
      <c r="J662" t="s">
        <v>3259</v>
      </c>
      <c r="K662" t="s">
        <v>41</v>
      </c>
      <c r="L662" t="s">
        <v>214</v>
      </c>
      <c r="M662" t="s">
        <v>3248</v>
      </c>
      <c r="N662" t="s">
        <v>3262</v>
      </c>
      <c r="O662" t="s">
        <v>87</v>
      </c>
      <c r="P662" t="s">
        <v>3247</v>
      </c>
      <c r="Q662" t="s">
        <v>57</v>
      </c>
      <c r="R662">
        <v>160150</v>
      </c>
      <c r="S662" t="s">
        <v>1794</v>
      </c>
      <c r="T662" t="s">
        <v>38</v>
      </c>
      <c r="U662" t="s">
        <v>32</v>
      </c>
      <c r="V662" t="s">
        <v>114</v>
      </c>
      <c r="W662" t="s">
        <v>3250</v>
      </c>
      <c r="X662" t="s">
        <v>3247</v>
      </c>
      <c r="Y662" t="s">
        <v>60</v>
      </c>
      <c r="Z662" t="s">
        <v>95</v>
      </c>
      <c r="AA662" t="s">
        <v>40</v>
      </c>
      <c r="AB662" t="s">
        <v>3260</v>
      </c>
      <c r="AC662">
        <v>22</v>
      </c>
      <c r="AD662" t="s">
        <v>130</v>
      </c>
      <c r="AE662" t="s">
        <v>60</v>
      </c>
      <c r="AF662" t="s">
        <v>46</v>
      </c>
      <c r="AG662" s="1">
        <v>42517</v>
      </c>
    </row>
    <row r="663" spans="1:33" x14ac:dyDescent="0.3">
      <c r="A663">
        <v>50</v>
      </c>
      <c r="B663" t="s">
        <v>32</v>
      </c>
      <c r="C663" t="s">
        <v>61</v>
      </c>
      <c r="D663" t="s">
        <v>1545</v>
      </c>
      <c r="E663" t="s">
        <v>35</v>
      </c>
      <c r="F663">
        <v>28</v>
      </c>
      <c r="G663" t="s">
        <v>3257</v>
      </c>
      <c r="H663" t="s">
        <v>37</v>
      </c>
      <c r="I663" t="s">
        <v>1795</v>
      </c>
      <c r="J663" t="s">
        <v>3259</v>
      </c>
      <c r="K663" t="s">
        <v>41</v>
      </c>
      <c r="L663" t="s">
        <v>1084</v>
      </c>
      <c r="M663" t="s">
        <v>3259</v>
      </c>
      <c r="N663" t="s">
        <v>3254</v>
      </c>
      <c r="O663" t="s">
        <v>43</v>
      </c>
      <c r="P663" t="s">
        <v>3248</v>
      </c>
      <c r="Q663" t="s">
        <v>44</v>
      </c>
      <c r="R663">
        <v>32210</v>
      </c>
      <c r="S663" t="s">
        <v>1796</v>
      </c>
      <c r="T663" t="s">
        <v>38</v>
      </c>
      <c r="U663" t="s">
        <v>50</v>
      </c>
      <c r="V663" t="s">
        <v>147</v>
      </c>
      <c r="W663" t="s">
        <v>3250</v>
      </c>
      <c r="X663" t="s">
        <v>3248</v>
      </c>
      <c r="Y663" t="s">
        <v>36</v>
      </c>
      <c r="Z663" t="s">
        <v>59</v>
      </c>
      <c r="AA663" t="s">
        <v>36</v>
      </c>
      <c r="AB663" t="s">
        <v>3260</v>
      </c>
      <c r="AC663">
        <v>20</v>
      </c>
      <c r="AD663" t="s">
        <v>115</v>
      </c>
      <c r="AE663" t="s">
        <v>36</v>
      </c>
      <c r="AF663" t="s">
        <v>115</v>
      </c>
      <c r="AG663" s="1">
        <v>43460</v>
      </c>
    </row>
    <row r="664" spans="1:33" x14ac:dyDescent="0.3">
      <c r="A664">
        <v>23</v>
      </c>
      <c r="B664" t="s">
        <v>50</v>
      </c>
      <c r="C664" t="s">
        <v>51</v>
      </c>
      <c r="D664" t="s">
        <v>1184</v>
      </c>
      <c r="E664" t="s">
        <v>78</v>
      </c>
      <c r="F664">
        <v>9</v>
      </c>
      <c r="G664" t="s">
        <v>3246</v>
      </c>
      <c r="H664" t="s">
        <v>84</v>
      </c>
      <c r="I664" t="s">
        <v>1797</v>
      </c>
      <c r="J664" t="s">
        <v>3259</v>
      </c>
      <c r="K664" t="s">
        <v>41</v>
      </c>
      <c r="L664" t="s">
        <v>221</v>
      </c>
      <c r="M664" t="s">
        <v>3248</v>
      </c>
      <c r="N664" t="s">
        <v>3254</v>
      </c>
      <c r="O664" t="s">
        <v>81</v>
      </c>
      <c r="P664" t="s">
        <v>3253</v>
      </c>
      <c r="Q664" t="s">
        <v>44</v>
      </c>
      <c r="R664">
        <v>17900</v>
      </c>
      <c r="S664" t="s">
        <v>1798</v>
      </c>
      <c r="T664" t="s">
        <v>38</v>
      </c>
      <c r="U664" t="s">
        <v>32</v>
      </c>
      <c r="V664" t="s">
        <v>114</v>
      </c>
      <c r="W664" t="s">
        <v>3250</v>
      </c>
      <c r="X664" t="s">
        <v>3253</v>
      </c>
      <c r="Y664" t="s">
        <v>38</v>
      </c>
      <c r="Z664" t="s">
        <v>38</v>
      </c>
      <c r="AA664" t="s">
        <v>36</v>
      </c>
      <c r="AB664" t="s">
        <v>3261</v>
      </c>
      <c r="AC664">
        <v>1</v>
      </c>
      <c r="AD664" t="s">
        <v>60</v>
      </c>
      <c r="AE664" t="s">
        <v>38</v>
      </c>
      <c r="AF664" t="s">
        <v>60</v>
      </c>
      <c r="AG664" s="1">
        <v>42824</v>
      </c>
    </row>
    <row r="665" spans="1:33" x14ac:dyDescent="0.3">
      <c r="A665">
        <v>32</v>
      </c>
      <c r="B665" t="s">
        <v>50</v>
      </c>
      <c r="C665" t="s">
        <v>61</v>
      </c>
      <c r="D665" t="s">
        <v>1799</v>
      </c>
      <c r="E665" t="s">
        <v>78</v>
      </c>
      <c r="F665">
        <v>2</v>
      </c>
      <c r="G665" t="s">
        <v>3258</v>
      </c>
      <c r="H665" t="s">
        <v>84</v>
      </c>
      <c r="I665" t="s">
        <v>1800</v>
      </c>
      <c r="J665" t="s">
        <v>3248</v>
      </c>
      <c r="K665" t="s">
        <v>41</v>
      </c>
      <c r="L665" t="s">
        <v>137</v>
      </c>
      <c r="M665" t="s">
        <v>3247</v>
      </c>
      <c r="N665" t="s">
        <v>3249</v>
      </c>
      <c r="O665" t="s">
        <v>157</v>
      </c>
      <c r="P665" t="s">
        <v>3247</v>
      </c>
      <c r="Q665" t="s">
        <v>57</v>
      </c>
      <c r="R665">
        <v>99070</v>
      </c>
      <c r="S665" t="s">
        <v>1801</v>
      </c>
      <c r="T665" t="s">
        <v>109</v>
      </c>
      <c r="U665" t="s">
        <v>50</v>
      </c>
      <c r="V665" t="s">
        <v>47</v>
      </c>
      <c r="W665" t="s">
        <v>3250</v>
      </c>
      <c r="X665" t="s">
        <v>3248</v>
      </c>
      <c r="Y665" t="s">
        <v>60</v>
      </c>
      <c r="Z665" t="s">
        <v>109</v>
      </c>
      <c r="AA665" t="s">
        <v>36</v>
      </c>
      <c r="AB665" t="s">
        <v>3261</v>
      </c>
      <c r="AC665">
        <v>2</v>
      </c>
      <c r="AD665" t="s">
        <v>40</v>
      </c>
      <c r="AE665" t="s">
        <v>40</v>
      </c>
      <c r="AF665" t="s">
        <v>40</v>
      </c>
      <c r="AG665" s="1">
        <v>43581</v>
      </c>
    </row>
    <row r="666" spans="1:33" x14ac:dyDescent="0.3">
      <c r="A666">
        <v>30</v>
      </c>
      <c r="B666" t="s">
        <v>32</v>
      </c>
      <c r="C666" t="s">
        <v>61</v>
      </c>
      <c r="D666" t="s">
        <v>1802</v>
      </c>
      <c r="E666" t="s">
        <v>78</v>
      </c>
      <c r="F666">
        <v>7</v>
      </c>
      <c r="G666" t="s">
        <v>3257</v>
      </c>
      <c r="H666" t="s">
        <v>84</v>
      </c>
      <c r="I666" t="s">
        <v>514</v>
      </c>
      <c r="J666" t="s">
        <v>3259</v>
      </c>
      <c r="K666" t="s">
        <v>41</v>
      </c>
      <c r="L666" t="s">
        <v>284</v>
      </c>
      <c r="M666" t="s">
        <v>3248</v>
      </c>
      <c r="N666" t="s">
        <v>3254</v>
      </c>
      <c r="O666" t="s">
        <v>81</v>
      </c>
      <c r="P666" t="s">
        <v>3247</v>
      </c>
      <c r="Q666" t="s">
        <v>57</v>
      </c>
      <c r="R666">
        <v>29830</v>
      </c>
      <c r="S666" t="s">
        <v>1803</v>
      </c>
      <c r="T666" t="s">
        <v>60</v>
      </c>
      <c r="U666" t="s">
        <v>32</v>
      </c>
      <c r="V666" t="s">
        <v>76</v>
      </c>
      <c r="W666" t="s">
        <v>3250</v>
      </c>
      <c r="X666" t="s">
        <v>3253</v>
      </c>
      <c r="Y666" t="s">
        <v>60</v>
      </c>
      <c r="Z666" t="s">
        <v>46</v>
      </c>
      <c r="AA666" t="s">
        <v>36</v>
      </c>
      <c r="AB666" t="s">
        <v>3260</v>
      </c>
      <c r="AC666">
        <v>3</v>
      </c>
      <c r="AD666" t="s">
        <v>40</v>
      </c>
      <c r="AE666" t="s">
        <v>38</v>
      </c>
      <c r="AF666" t="s">
        <v>40</v>
      </c>
      <c r="AG666" s="1">
        <v>43235</v>
      </c>
    </row>
    <row r="667" spans="1:33" x14ac:dyDescent="0.3">
      <c r="A667">
        <v>41</v>
      </c>
      <c r="B667" t="s">
        <v>32</v>
      </c>
      <c r="C667" t="s">
        <v>33</v>
      </c>
      <c r="D667" t="s">
        <v>1804</v>
      </c>
      <c r="E667" t="s">
        <v>299</v>
      </c>
      <c r="F667">
        <v>4</v>
      </c>
      <c r="G667" t="s">
        <v>3246</v>
      </c>
      <c r="H667" t="s">
        <v>299</v>
      </c>
      <c r="I667" t="s">
        <v>1805</v>
      </c>
      <c r="J667" t="s">
        <v>3248</v>
      </c>
      <c r="K667" t="s">
        <v>41</v>
      </c>
      <c r="L667" t="s">
        <v>240</v>
      </c>
      <c r="M667" t="s">
        <v>3253</v>
      </c>
      <c r="N667" t="s">
        <v>3249</v>
      </c>
      <c r="O667" t="s">
        <v>299</v>
      </c>
      <c r="P667" t="s">
        <v>3247</v>
      </c>
      <c r="Q667" t="s">
        <v>44</v>
      </c>
      <c r="R667">
        <v>64300</v>
      </c>
      <c r="S667" t="s">
        <v>1806</v>
      </c>
      <c r="T667" t="s">
        <v>90</v>
      </c>
      <c r="U667" t="s">
        <v>32</v>
      </c>
      <c r="V667" t="s">
        <v>114</v>
      </c>
      <c r="W667" t="s">
        <v>3250</v>
      </c>
      <c r="X667" t="s">
        <v>3247</v>
      </c>
      <c r="Y667" t="s">
        <v>38</v>
      </c>
      <c r="Z667" t="s">
        <v>130</v>
      </c>
      <c r="AA667" t="s">
        <v>46</v>
      </c>
      <c r="AB667" t="s">
        <v>3260</v>
      </c>
      <c r="AC667">
        <v>3</v>
      </c>
      <c r="AD667" t="s">
        <v>40</v>
      </c>
      <c r="AE667" t="s">
        <v>38</v>
      </c>
      <c r="AF667" t="s">
        <v>40</v>
      </c>
      <c r="AG667" s="1">
        <v>44402</v>
      </c>
    </row>
    <row r="668" spans="1:33" x14ac:dyDescent="0.3">
      <c r="A668">
        <v>38</v>
      </c>
      <c r="B668" t="s">
        <v>32</v>
      </c>
      <c r="C668" t="s">
        <v>61</v>
      </c>
      <c r="D668" t="s">
        <v>1807</v>
      </c>
      <c r="E668" t="s">
        <v>78</v>
      </c>
      <c r="F668">
        <v>7</v>
      </c>
      <c r="G668" t="s">
        <v>3252</v>
      </c>
      <c r="H668" t="s">
        <v>53</v>
      </c>
      <c r="I668" t="s">
        <v>1808</v>
      </c>
      <c r="J668" t="s">
        <v>3253</v>
      </c>
      <c r="K668" t="s">
        <v>55</v>
      </c>
      <c r="L668" t="s">
        <v>301</v>
      </c>
      <c r="M668" t="s">
        <v>3248</v>
      </c>
      <c r="N668" t="s">
        <v>3249</v>
      </c>
      <c r="O668" t="s">
        <v>157</v>
      </c>
      <c r="P668" t="s">
        <v>3259</v>
      </c>
      <c r="Q668" t="s">
        <v>44</v>
      </c>
      <c r="R668">
        <v>53430</v>
      </c>
      <c r="S668" t="s">
        <v>1809</v>
      </c>
      <c r="T668" t="s">
        <v>38</v>
      </c>
      <c r="U668" t="s">
        <v>32</v>
      </c>
      <c r="V668" t="s">
        <v>147</v>
      </c>
      <c r="W668" t="s">
        <v>3250</v>
      </c>
      <c r="X668" t="s">
        <v>3248</v>
      </c>
      <c r="Y668" t="s">
        <v>38</v>
      </c>
      <c r="Z668" t="s">
        <v>130</v>
      </c>
      <c r="AA668" t="s">
        <v>38</v>
      </c>
      <c r="AB668" t="s">
        <v>3260</v>
      </c>
      <c r="AC668">
        <v>10</v>
      </c>
      <c r="AD668" t="s">
        <v>109</v>
      </c>
      <c r="AE668" t="s">
        <v>38</v>
      </c>
      <c r="AF668" t="s">
        <v>104</v>
      </c>
      <c r="AG668" s="1">
        <v>43788</v>
      </c>
    </row>
    <row r="669" spans="1:33" x14ac:dyDescent="0.3">
      <c r="A669">
        <v>28</v>
      </c>
      <c r="B669" t="s">
        <v>32</v>
      </c>
      <c r="C669" t="s">
        <v>61</v>
      </c>
      <c r="D669" t="s">
        <v>1810</v>
      </c>
      <c r="E669" t="s">
        <v>35</v>
      </c>
      <c r="F669">
        <v>2</v>
      </c>
      <c r="G669" t="s">
        <v>3257</v>
      </c>
      <c r="H669" t="s">
        <v>53</v>
      </c>
      <c r="I669" t="s">
        <v>1609</v>
      </c>
      <c r="J669" t="s">
        <v>3253</v>
      </c>
      <c r="K669" t="s">
        <v>41</v>
      </c>
      <c r="L669" t="s">
        <v>42</v>
      </c>
      <c r="M669" t="s">
        <v>3247</v>
      </c>
      <c r="N669" t="s">
        <v>3254</v>
      </c>
      <c r="O669" t="s">
        <v>107</v>
      </c>
      <c r="P669" t="s">
        <v>3247</v>
      </c>
      <c r="Q669" t="s">
        <v>44</v>
      </c>
      <c r="R669">
        <v>32010</v>
      </c>
      <c r="S669" t="s">
        <v>1811</v>
      </c>
      <c r="T669" t="s">
        <v>60</v>
      </c>
      <c r="U669" t="s">
        <v>32</v>
      </c>
      <c r="V669" t="s">
        <v>49</v>
      </c>
      <c r="W669" t="s">
        <v>3250</v>
      </c>
      <c r="X669" t="s">
        <v>3253</v>
      </c>
      <c r="Y669" t="s">
        <v>60</v>
      </c>
      <c r="Z669" t="s">
        <v>90</v>
      </c>
      <c r="AA669" t="s">
        <v>40</v>
      </c>
      <c r="AB669" t="s">
        <v>3256</v>
      </c>
      <c r="AC669">
        <v>5</v>
      </c>
      <c r="AD669" t="s">
        <v>36</v>
      </c>
      <c r="AE669" t="s">
        <v>60</v>
      </c>
      <c r="AF669" t="s">
        <v>46</v>
      </c>
      <c r="AG669" s="1">
        <v>42561</v>
      </c>
    </row>
    <row r="670" spans="1:33" x14ac:dyDescent="0.3">
      <c r="A670">
        <v>25</v>
      </c>
      <c r="B670" t="s">
        <v>32</v>
      </c>
      <c r="C670" t="s">
        <v>61</v>
      </c>
      <c r="D670" t="s">
        <v>741</v>
      </c>
      <c r="E670" t="s">
        <v>78</v>
      </c>
      <c r="F670">
        <v>28</v>
      </c>
      <c r="G670" t="s">
        <v>3246</v>
      </c>
      <c r="H670" t="s">
        <v>53</v>
      </c>
      <c r="I670" t="s">
        <v>1812</v>
      </c>
      <c r="J670" t="s">
        <v>3253</v>
      </c>
      <c r="K670" t="s">
        <v>41</v>
      </c>
      <c r="L670" t="s">
        <v>292</v>
      </c>
      <c r="M670" t="s">
        <v>3247</v>
      </c>
      <c r="N670" t="s">
        <v>3249</v>
      </c>
      <c r="O670" t="s">
        <v>157</v>
      </c>
      <c r="P670" t="s">
        <v>3248</v>
      </c>
      <c r="Q670" t="s">
        <v>44</v>
      </c>
      <c r="R670">
        <v>86390</v>
      </c>
      <c r="S670" t="s">
        <v>1813</v>
      </c>
      <c r="T670" t="s">
        <v>40</v>
      </c>
      <c r="U670" t="s">
        <v>32</v>
      </c>
      <c r="V670" t="s">
        <v>190</v>
      </c>
      <c r="W670" t="s">
        <v>3250</v>
      </c>
      <c r="X670" t="s">
        <v>3259</v>
      </c>
      <c r="Y670" t="s">
        <v>60</v>
      </c>
      <c r="Z670" t="s">
        <v>90</v>
      </c>
      <c r="AA670" t="s">
        <v>36</v>
      </c>
      <c r="AB670" t="s">
        <v>3260</v>
      </c>
      <c r="AC670">
        <v>2</v>
      </c>
      <c r="AD670" t="s">
        <v>40</v>
      </c>
      <c r="AE670" t="s">
        <v>40</v>
      </c>
      <c r="AF670" t="s">
        <v>40</v>
      </c>
      <c r="AG670" s="1">
        <v>44065</v>
      </c>
    </row>
    <row r="671" spans="1:33" x14ac:dyDescent="0.3">
      <c r="A671">
        <v>37</v>
      </c>
      <c r="B671" t="s">
        <v>32</v>
      </c>
      <c r="C671" t="s">
        <v>51</v>
      </c>
      <c r="D671" t="s">
        <v>98</v>
      </c>
      <c r="E671" t="s">
        <v>78</v>
      </c>
      <c r="F671">
        <v>1</v>
      </c>
      <c r="G671" t="s">
        <v>3258</v>
      </c>
      <c r="H671" t="s">
        <v>37</v>
      </c>
      <c r="I671" t="s">
        <v>1814</v>
      </c>
      <c r="J671" t="s">
        <v>3248</v>
      </c>
      <c r="K671" t="s">
        <v>41</v>
      </c>
      <c r="L671" t="s">
        <v>355</v>
      </c>
      <c r="M671" t="s">
        <v>3253</v>
      </c>
      <c r="N671" t="s">
        <v>3249</v>
      </c>
      <c r="O671" t="s">
        <v>157</v>
      </c>
      <c r="P671" t="s">
        <v>3259</v>
      </c>
      <c r="Q671" t="s">
        <v>69</v>
      </c>
      <c r="R671">
        <v>9525</v>
      </c>
      <c r="S671" t="s">
        <v>1815</v>
      </c>
      <c r="T671" t="s">
        <v>38</v>
      </c>
      <c r="U671" t="s">
        <v>32</v>
      </c>
      <c r="V671" t="s">
        <v>76</v>
      </c>
      <c r="W671" t="s">
        <v>3250</v>
      </c>
      <c r="X671" t="s">
        <v>3248</v>
      </c>
      <c r="Y671" t="s">
        <v>40</v>
      </c>
      <c r="Z671" t="s">
        <v>90</v>
      </c>
      <c r="AA671" t="s">
        <v>40</v>
      </c>
      <c r="AB671" t="s">
        <v>3261</v>
      </c>
      <c r="AC671">
        <v>6</v>
      </c>
      <c r="AD671" t="s">
        <v>36</v>
      </c>
      <c r="AE671" t="s">
        <v>38</v>
      </c>
      <c r="AF671" t="s">
        <v>36</v>
      </c>
      <c r="AG671" s="1">
        <v>43187</v>
      </c>
    </row>
    <row r="672" spans="1:33" x14ac:dyDescent="0.3">
      <c r="A672">
        <v>37</v>
      </c>
      <c r="B672" t="s">
        <v>32</v>
      </c>
      <c r="C672" t="s">
        <v>61</v>
      </c>
      <c r="D672" t="s">
        <v>1816</v>
      </c>
      <c r="E672" t="s">
        <v>35</v>
      </c>
      <c r="F672">
        <v>21</v>
      </c>
      <c r="G672" t="s">
        <v>3246</v>
      </c>
      <c r="H672" t="s">
        <v>53</v>
      </c>
      <c r="I672" t="s">
        <v>330</v>
      </c>
      <c r="J672" t="s">
        <v>3247</v>
      </c>
      <c r="K672" t="s">
        <v>41</v>
      </c>
      <c r="L672" t="s">
        <v>325</v>
      </c>
      <c r="M672" t="s">
        <v>3259</v>
      </c>
      <c r="N672" t="s">
        <v>3254</v>
      </c>
      <c r="O672" t="s">
        <v>107</v>
      </c>
      <c r="P672" t="s">
        <v>3253</v>
      </c>
      <c r="Q672" t="s">
        <v>44</v>
      </c>
      <c r="R672">
        <v>35640</v>
      </c>
      <c r="S672" t="s">
        <v>1817</v>
      </c>
      <c r="T672" t="s">
        <v>38</v>
      </c>
      <c r="U672" t="s">
        <v>50</v>
      </c>
      <c r="V672" t="s">
        <v>47</v>
      </c>
      <c r="W672" t="s">
        <v>3250</v>
      </c>
      <c r="X672" t="s">
        <v>3253</v>
      </c>
      <c r="Y672" t="s">
        <v>38</v>
      </c>
      <c r="Z672" t="s">
        <v>115</v>
      </c>
      <c r="AA672" t="s">
        <v>36</v>
      </c>
      <c r="AB672" t="s">
        <v>3261</v>
      </c>
      <c r="AC672">
        <v>8</v>
      </c>
      <c r="AD672" t="s">
        <v>109</v>
      </c>
      <c r="AE672" t="s">
        <v>38</v>
      </c>
      <c r="AF672" t="s">
        <v>109</v>
      </c>
      <c r="AG672" s="1">
        <v>42867</v>
      </c>
    </row>
    <row r="673" spans="1:33" x14ac:dyDescent="0.3">
      <c r="A673">
        <v>58</v>
      </c>
      <c r="B673" t="s">
        <v>32</v>
      </c>
      <c r="C673" t="s">
        <v>33</v>
      </c>
      <c r="D673" t="s">
        <v>1330</v>
      </c>
      <c r="E673" t="s">
        <v>78</v>
      </c>
      <c r="F673">
        <v>2</v>
      </c>
      <c r="G673" t="s">
        <v>3246</v>
      </c>
      <c r="H673" t="s">
        <v>37</v>
      </c>
      <c r="I673" t="s">
        <v>1818</v>
      </c>
      <c r="J673" t="s">
        <v>3247</v>
      </c>
      <c r="K673" t="s">
        <v>41</v>
      </c>
      <c r="L673" t="s">
        <v>164</v>
      </c>
      <c r="M673" t="s">
        <v>3248</v>
      </c>
      <c r="N673" t="s">
        <v>3262</v>
      </c>
      <c r="O673" t="s">
        <v>87</v>
      </c>
      <c r="P673" t="s">
        <v>3247</v>
      </c>
      <c r="Q673" t="s">
        <v>69</v>
      </c>
      <c r="R673">
        <v>162910</v>
      </c>
      <c r="S673" t="s">
        <v>1819</v>
      </c>
      <c r="T673" t="s">
        <v>46</v>
      </c>
      <c r="U673" t="s">
        <v>32</v>
      </c>
      <c r="V673" t="s">
        <v>95</v>
      </c>
      <c r="W673" t="s">
        <v>3255</v>
      </c>
      <c r="X673" t="s">
        <v>3259</v>
      </c>
      <c r="Y673" t="s">
        <v>38</v>
      </c>
      <c r="Z673" t="s">
        <v>99</v>
      </c>
      <c r="AA673" t="s">
        <v>60</v>
      </c>
      <c r="AB673" t="s">
        <v>3261</v>
      </c>
      <c r="AC673">
        <v>16</v>
      </c>
      <c r="AD673" t="s">
        <v>104</v>
      </c>
      <c r="AE673" t="s">
        <v>76</v>
      </c>
      <c r="AF673" t="s">
        <v>76</v>
      </c>
      <c r="AG673" s="1">
        <v>44379</v>
      </c>
    </row>
    <row r="674" spans="1:33" x14ac:dyDescent="0.3">
      <c r="A674">
        <v>39</v>
      </c>
      <c r="B674" t="s">
        <v>32</v>
      </c>
      <c r="C674" t="s">
        <v>51</v>
      </c>
      <c r="D674" t="s">
        <v>951</v>
      </c>
      <c r="E674" t="s">
        <v>35</v>
      </c>
      <c r="F674">
        <v>8</v>
      </c>
      <c r="G674" t="s">
        <v>3257</v>
      </c>
      <c r="H674" t="s">
        <v>53</v>
      </c>
      <c r="I674" t="s">
        <v>1820</v>
      </c>
      <c r="J674" t="s">
        <v>3248</v>
      </c>
      <c r="K674" t="s">
        <v>55</v>
      </c>
      <c r="L674" t="s">
        <v>336</v>
      </c>
      <c r="M674" t="s">
        <v>3248</v>
      </c>
      <c r="N674" t="s">
        <v>3254</v>
      </c>
      <c r="O674" t="s">
        <v>43</v>
      </c>
      <c r="P674" t="s">
        <v>3248</v>
      </c>
      <c r="Q674" t="s">
        <v>44</v>
      </c>
      <c r="R674">
        <v>28265</v>
      </c>
      <c r="S674" t="s">
        <v>1821</v>
      </c>
      <c r="T674" t="s">
        <v>38</v>
      </c>
      <c r="U674" t="s">
        <v>32</v>
      </c>
      <c r="V674" t="s">
        <v>147</v>
      </c>
      <c r="W674" t="s">
        <v>3250</v>
      </c>
      <c r="X674" t="s">
        <v>3253</v>
      </c>
      <c r="Y674" t="s">
        <v>38</v>
      </c>
      <c r="Z674" t="s">
        <v>115</v>
      </c>
      <c r="AA674" t="s">
        <v>36</v>
      </c>
      <c r="AB674" t="s">
        <v>3260</v>
      </c>
      <c r="AC674">
        <v>8</v>
      </c>
      <c r="AD674" t="s">
        <v>36</v>
      </c>
      <c r="AE674" t="s">
        <v>60</v>
      </c>
      <c r="AF674" t="s">
        <v>109</v>
      </c>
      <c r="AG674" s="1">
        <v>44678</v>
      </c>
    </row>
    <row r="675" spans="1:33" x14ac:dyDescent="0.3">
      <c r="A675">
        <v>35</v>
      </c>
      <c r="B675" t="s">
        <v>50</v>
      </c>
      <c r="C675" t="s">
        <v>61</v>
      </c>
      <c r="D675" t="s">
        <v>889</v>
      </c>
      <c r="E675" t="s">
        <v>78</v>
      </c>
      <c r="F675">
        <v>4</v>
      </c>
      <c r="G675" t="s">
        <v>3246</v>
      </c>
      <c r="H675" t="s">
        <v>121</v>
      </c>
      <c r="I675" t="s">
        <v>1822</v>
      </c>
      <c r="J675" t="s">
        <v>3259</v>
      </c>
      <c r="K675" t="s">
        <v>41</v>
      </c>
      <c r="L675" t="s">
        <v>645</v>
      </c>
      <c r="M675" t="s">
        <v>3248</v>
      </c>
      <c r="N675" t="s">
        <v>3263</v>
      </c>
      <c r="O675" t="s">
        <v>157</v>
      </c>
      <c r="P675" t="s">
        <v>3253</v>
      </c>
      <c r="Q675" t="s">
        <v>57</v>
      </c>
      <c r="R675">
        <v>95820</v>
      </c>
      <c r="S675" t="s">
        <v>1823</v>
      </c>
      <c r="T675" t="s">
        <v>60</v>
      </c>
      <c r="U675" t="s">
        <v>50</v>
      </c>
      <c r="V675" t="s">
        <v>95</v>
      </c>
      <c r="W675" t="s">
        <v>3255</v>
      </c>
      <c r="X675" t="s">
        <v>3253</v>
      </c>
      <c r="Y675" t="s">
        <v>60</v>
      </c>
      <c r="Z675" t="s">
        <v>104</v>
      </c>
      <c r="AA675" t="s">
        <v>40</v>
      </c>
      <c r="AB675" t="s">
        <v>3260</v>
      </c>
      <c r="AC675">
        <v>8</v>
      </c>
      <c r="AD675" t="s">
        <v>109</v>
      </c>
      <c r="AE675" t="s">
        <v>46</v>
      </c>
      <c r="AF675" t="s">
        <v>109</v>
      </c>
      <c r="AG675" s="1">
        <v>43602</v>
      </c>
    </row>
    <row r="676" spans="1:33" x14ac:dyDescent="0.3">
      <c r="A676">
        <v>49</v>
      </c>
      <c r="B676" t="s">
        <v>32</v>
      </c>
      <c r="C676" t="s">
        <v>61</v>
      </c>
      <c r="D676" t="s">
        <v>804</v>
      </c>
      <c r="E676" t="s">
        <v>35</v>
      </c>
      <c r="F676">
        <v>6</v>
      </c>
      <c r="G676" t="s">
        <v>3257</v>
      </c>
      <c r="H676" t="s">
        <v>53</v>
      </c>
      <c r="I676" t="s">
        <v>1824</v>
      </c>
      <c r="J676" t="s">
        <v>3248</v>
      </c>
      <c r="K676" t="s">
        <v>55</v>
      </c>
      <c r="L676" t="s">
        <v>292</v>
      </c>
      <c r="M676" t="s">
        <v>3247</v>
      </c>
      <c r="N676" t="s">
        <v>3262</v>
      </c>
      <c r="O676" t="s">
        <v>100</v>
      </c>
      <c r="P676" t="s">
        <v>3248</v>
      </c>
      <c r="Q676" t="s">
        <v>44</v>
      </c>
      <c r="R676">
        <v>139660</v>
      </c>
      <c r="S676" t="s">
        <v>1825</v>
      </c>
      <c r="T676" t="s">
        <v>40</v>
      </c>
      <c r="U676" t="s">
        <v>50</v>
      </c>
      <c r="V676" t="s">
        <v>114</v>
      </c>
      <c r="W676" t="s">
        <v>3250</v>
      </c>
      <c r="X676" t="s">
        <v>3247</v>
      </c>
      <c r="Y676" t="s">
        <v>38</v>
      </c>
      <c r="Z676" t="s">
        <v>379</v>
      </c>
      <c r="AA676" t="s">
        <v>36</v>
      </c>
      <c r="AB676" t="s">
        <v>3260</v>
      </c>
      <c r="AC676">
        <v>15</v>
      </c>
      <c r="AD676" t="s">
        <v>147</v>
      </c>
      <c r="AE676" t="s">
        <v>40</v>
      </c>
      <c r="AF676" t="s">
        <v>47</v>
      </c>
      <c r="AG676" s="1">
        <v>43946</v>
      </c>
    </row>
    <row r="677" spans="1:33" x14ac:dyDescent="0.3">
      <c r="A677">
        <v>31</v>
      </c>
      <c r="B677" t="s">
        <v>50</v>
      </c>
      <c r="C677" t="s">
        <v>33</v>
      </c>
      <c r="D677" t="s">
        <v>887</v>
      </c>
      <c r="E677" t="s">
        <v>35</v>
      </c>
      <c r="F677">
        <v>9</v>
      </c>
      <c r="G677" t="s">
        <v>3252</v>
      </c>
      <c r="H677" t="s">
        <v>37</v>
      </c>
      <c r="I677" t="s">
        <v>418</v>
      </c>
      <c r="J677" t="s">
        <v>3248</v>
      </c>
      <c r="K677" t="s">
        <v>41</v>
      </c>
      <c r="L677" t="s">
        <v>382</v>
      </c>
      <c r="M677" t="s">
        <v>3247</v>
      </c>
      <c r="N677" t="s">
        <v>3254</v>
      </c>
      <c r="O677" t="s">
        <v>107</v>
      </c>
      <c r="P677" t="s">
        <v>3253</v>
      </c>
      <c r="Q677" t="s">
        <v>57</v>
      </c>
      <c r="R677">
        <v>23210</v>
      </c>
      <c r="S677" t="s">
        <v>1826</v>
      </c>
      <c r="T677" t="s">
        <v>60</v>
      </c>
      <c r="U677" t="s">
        <v>50</v>
      </c>
      <c r="V677" t="s">
        <v>95</v>
      </c>
      <c r="W677" t="s">
        <v>3255</v>
      </c>
      <c r="X677" t="s">
        <v>3253</v>
      </c>
      <c r="Y677" t="s">
        <v>60</v>
      </c>
      <c r="Z677" t="s">
        <v>46</v>
      </c>
      <c r="AA677" t="s">
        <v>60</v>
      </c>
      <c r="AB677" t="s">
        <v>3260</v>
      </c>
      <c r="AC677">
        <v>3</v>
      </c>
      <c r="AD677" t="s">
        <v>40</v>
      </c>
      <c r="AE677" t="s">
        <v>38</v>
      </c>
      <c r="AF677" t="s">
        <v>40</v>
      </c>
      <c r="AG677" s="1">
        <v>42784</v>
      </c>
    </row>
    <row r="678" spans="1:33" x14ac:dyDescent="0.3">
      <c r="A678">
        <v>34</v>
      </c>
      <c r="B678" t="s">
        <v>32</v>
      </c>
      <c r="C678" t="s">
        <v>61</v>
      </c>
      <c r="D678" t="s">
        <v>1827</v>
      </c>
      <c r="E678" t="s">
        <v>35</v>
      </c>
      <c r="F678">
        <v>29</v>
      </c>
      <c r="G678" t="s">
        <v>3246</v>
      </c>
      <c r="H678" t="s">
        <v>37</v>
      </c>
      <c r="I678" t="s">
        <v>1828</v>
      </c>
      <c r="J678" t="s">
        <v>3247</v>
      </c>
      <c r="K678" t="s">
        <v>41</v>
      </c>
      <c r="L678" t="s">
        <v>645</v>
      </c>
      <c r="M678" t="s">
        <v>3248</v>
      </c>
      <c r="N678" t="s">
        <v>3249</v>
      </c>
      <c r="O678" t="s">
        <v>43</v>
      </c>
      <c r="P678" t="s">
        <v>3248</v>
      </c>
      <c r="Q678" t="s">
        <v>44</v>
      </c>
      <c r="R678">
        <v>54290</v>
      </c>
      <c r="S678" t="s">
        <v>1829</v>
      </c>
      <c r="T678" t="s">
        <v>46</v>
      </c>
      <c r="U678" t="s">
        <v>32</v>
      </c>
      <c r="V678" t="s">
        <v>66</v>
      </c>
      <c r="W678" t="s">
        <v>3250</v>
      </c>
      <c r="X678" t="s">
        <v>3253</v>
      </c>
      <c r="Y678" t="s">
        <v>40</v>
      </c>
      <c r="Z678" t="s">
        <v>130</v>
      </c>
      <c r="AA678" t="s">
        <v>38</v>
      </c>
      <c r="AB678" t="s">
        <v>3260</v>
      </c>
      <c r="AC678">
        <v>8</v>
      </c>
      <c r="AD678" t="s">
        <v>109</v>
      </c>
      <c r="AE678" t="s">
        <v>109</v>
      </c>
      <c r="AF678" t="s">
        <v>109</v>
      </c>
      <c r="AG678" s="1">
        <v>42300</v>
      </c>
    </row>
    <row r="679" spans="1:33" x14ac:dyDescent="0.3">
      <c r="A679">
        <v>45</v>
      </c>
      <c r="B679" t="s">
        <v>32</v>
      </c>
      <c r="C679" t="s">
        <v>61</v>
      </c>
      <c r="D679" t="s">
        <v>852</v>
      </c>
      <c r="E679" t="s">
        <v>78</v>
      </c>
      <c r="F679">
        <v>4</v>
      </c>
      <c r="G679" t="s">
        <v>3252</v>
      </c>
      <c r="H679" t="s">
        <v>53</v>
      </c>
      <c r="I679" t="s">
        <v>602</v>
      </c>
      <c r="J679" t="s">
        <v>3248</v>
      </c>
      <c r="K679" t="s">
        <v>55</v>
      </c>
      <c r="L679" t="s">
        <v>379</v>
      </c>
      <c r="M679" t="s">
        <v>3248</v>
      </c>
      <c r="N679" t="s">
        <v>3249</v>
      </c>
      <c r="O679" t="s">
        <v>157</v>
      </c>
      <c r="P679" t="s">
        <v>3253</v>
      </c>
      <c r="Q679" t="s">
        <v>69</v>
      </c>
      <c r="R679">
        <v>50060</v>
      </c>
      <c r="S679" t="s">
        <v>1773</v>
      </c>
      <c r="T679" t="s">
        <v>46</v>
      </c>
      <c r="U679" t="s">
        <v>50</v>
      </c>
      <c r="V679" t="s">
        <v>147</v>
      </c>
      <c r="W679" t="s">
        <v>3250</v>
      </c>
      <c r="X679" t="s">
        <v>3253</v>
      </c>
      <c r="Y679" t="s">
        <v>38</v>
      </c>
      <c r="Z679" t="s">
        <v>104</v>
      </c>
      <c r="AA679" t="s">
        <v>36</v>
      </c>
      <c r="AB679" t="s">
        <v>3251</v>
      </c>
      <c r="AC679">
        <v>5</v>
      </c>
      <c r="AD679" t="s">
        <v>46</v>
      </c>
      <c r="AE679" t="s">
        <v>60</v>
      </c>
      <c r="AF679" t="s">
        <v>36</v>
      </c>
      <c r="AG679" s="1">
        <v>44021</v>
      </c>
    </row>
    <row r="680" spans="1:33" x14ac:dyDescent="0.3">
      <c r="A680">
        <v>37</v>
      </c>
      <c r="B680" t="s">
        <v>32</v>
      </c>
      <c r="C680" t="s">
        <v>51</v>
      </c>
      <c r="D680" t="s">
        <v>1830</v>
      </c>
      <c r="E680" t="s">
        <v>35</v>
      </c>
      <c r="F680">
        <v>11</v>
      </c>
      <c r="G680" t="s">
        <v>3246</v>
      </c>
      <c r="H680" t="s">
        <v>175</v>
      </c>
      <c r="I680" t="s">
        <v>662</v>
      </c>
      <c r="J680" t="s">
        <v>3247</v>
      </c>
      <c r="K680" t="s">
        <v>41</v>
      </c>
      <c r="L680" t="s">
        <v>315</v>
      </c>
      <c r="M680" t="s">
        <v>3248</v>
      </c>
      <c r="N680" t="s">
        <v>3263</v>
      </c>
      <c r="O680" t="s">
        <v>151</v>
      </c>
      <c r="P680" t="s">
        <v>3259</v>
      </c>
      <c r="Q680" t="s">
        <v>69</v>
      </c>
      <c r="R680">
        <v>121850</v>
      </c>
      <c r="S680" t="s">
        <v>1831</v>
      </c>
      <c r="T680" t="s">
        <v>38</v>
      </c>
      <c r="U680" t="s">
        <v>50</v>
      </c>
      <c r="V680" t="s">
        <v>76</v>
      </c>
      <c r="W680" t="s">
        <v>3250</v>
      </c>
      <c r="X680" t="s">
        <v>3248</v>
      </c>
      <c r="Y680" t="s">
        <v>36</v>
      </c>
      <c r="Z680" t="s">
        <v>130</v>
      </c>
      <c r="AA680" t="s">
        <v>38</v>
      </c>
      <c r="AB680" t="s">
        <v>3260</v>
      </c>
      <c r="AC680">
        <v>10</v>
      </c>
      <c r="AD680" t="s">
        <v>115</v>
      </c>
      <c r="AE680" t="s">
        <v>60</v>
      </c>
      <c r="AF680" t="s">
        <v>109</v>
      </c>
      <c r="AG680" s="1">
        <v>44367</v>
      </c>
    </row>
    <row r="681" spans="1:33" x14ac:dyDescent="0.3">
      <c r="A681">
        <v>29</v>
      </c>
      <c r="B681" t="s">
        <v>32</v>
      </c>
      <c r="C681" t="s">
        <v>61</v>
      </c>
      <c r="D681" t="s">
        <v>1832</v>
      </c>
      <c r="E681" t="s">
        <v>78</v>
      </c>
      <c r="F681">
        <v>20</v>
      </c>
      <c r="G681" t="s">
        <v>3252</v>
      </c>
      <c r="H681" t="s">
        <v>84</v>
      </c>
      <c r="I681" t="s">
        <v>1833</v>
      </c>
      <c r="J681" t="s">
        <v>3259</v>
      </c>
      <c r="K681" t="s">
        <v>41</v>
      </c>
      <c r="L681" t="s">
        <v>56</v>
      </c>
      <c r="M681" t="s">
        <v>3248</v>
      </c>
      <c r="N681" t="s">
        <v>3249</v>
      </c>
      <c r="O681" t="s">
        <v>157</v>
      </c>
      <c r="P681" t="s">
        <v>3259</v>
      </c>
      <c r="Q681" t="s">
        <v>69</v>
      </c>
      <c r="R681">
        <v>69310</v>
      </c>
      <c r="S681" t="s">
        <v>1834</v>
      </c>
      <c r="T681" t="s">
        <v>40</v>
      </c>
      <c r="U681" t="s">
        <v>32</v>
      </c>
      <c r="V681" t="s">
        <v>76</v>
      </c>
      <c r="W681" t="s">
        <v>3250</v>
      </c>
      <c r="X681" t="s">
        <v>3259</v>
      </c>
      <c r="Y681" t="s">
        <v>38</v>
      </c>
      <c r="Z681" t="s">
        <v>130</v>
      </c>
      <c r="AA681" t="s">
        <v>40</v>
      </c>
      <c r="AB681" t="s">
        <v>3260</v>
      </c>
      <c r="AC681">
        <v>3</v>
      </c>
      <c r="AD681" t="s">
        <v>40</v>
      </c>
      <c r="AE681" t="s">
        <v>60</v>
      </c>
      <c r="AF681" t="s">
        <v>40</v>
      </c>
      <c r="AG681" s="1">
        <v>43820</v>
      </c>
    </row>
    <row r="682" spans="1:33" x14ac:dyDescent="0.3">
      <c r="A682">
        <v>44</v>
      </c>
      <c r="B682" t="s">
        <v>32</v>
      </c>
      <c r="C682" t="s">
        <v>61</v>
      </c>
      <c r="D682" t="s">
        <v>1835</v>
      </c>
      <c r="E682" t="s">
        <v>35</v>
      </c>
      <c r="F682">
        <v>1</v>
      </c>
      <c r="G682" t="s">
        <v>3258</v>
      </c>
      <c r="H682" t="s">
        <v>53</v>
      </c>
      <c r="I682" t="s">
        <v>1836</v>
      </c>
      <c r="J682" t="s">
        <v>3247</v>
      </c>
      <c r="K682" t="s">
        <v>41</v>
      </c>
      <c r="L682" t="s">
        <v>267</v>
      </c>
      <c r="M682" t="s">
        <v>3259</v>
      </c>
      <c r="N682" t="s">
        <v>3249</v>
      </c>
      <c r="O682" t="s">
        <v>100</v>
      </c>
      <c r="P682" t="s">
        <v>3253</v>
      </c>
      <c r="Q682" t="s">
        <v>44</v>
      </c>
      <c r="R682">
        <v>50330</v>
      </c>
      <c r="S682" t="s">
        <v>1837</v>
      </c>
      <c r="T682" t="s">
        <v>40</v>
      </c>
      <c r="U682" t="s">
        <v>32</v>
      </c>
      <c r="V682" t="s">
        <v>102</v>
      </c>
      <c r="W682" t="s">
        <v>3250</v>
      </c>
      <c r="X682" t="s">
        <v>3259</v>
      </c>
      <c r="Y682" t="s">
        <v>38</v>
      </c>
      <c r="Z682" t="s">
        <v>130</v>
      </c>
      <c r="AA682" t="s">
        <v>71</v>
      </c>
      <c r="AB682" t="s">
        <v>3260</v>
      </c>
      <c r="AC682">
        <v>2</v>
      </c>
      <c r="AD682" t="s">
        <v>60</v>
      </c>
      <c r="AE682" t="s">
        <v>40</v>
      </c>
      <c r="AF682" t="s">
        <v>40</v>
      </c>
      <c r="AG682" s="1">
        <v>42608</v>
      </c>
    </row>
    <row r="683" spans="1:33" x14ac:dyDescent="0.3">
      <c r="A683">
        <v>30</v>
      </c>
      <c r="B683" t="s">
        <v>50</v>
      </c>
      <c r="C683" t="s">
        <v>51</v>
      </c>
      <c r="D683" t="s">
        <v>1366</v>
      </c>
      <c r="E683" t="s">
        <v>35</v>
      </c>
      <c r="F683">
        <v>4</v>
      </c>
      <c r="G683" t="s">
        <v>3246</v>
      </c>
      <c r="H683" t="s">
        <v>121</v>
      </c>
      <c r="I683" t="s">
        <v>1838</v>
      </c>
      <c r="J683" t="s">
        <v>3248</v>
      </c>
      <c r="K683" t="s">
        <v>41</v>
      </c>
      <c r="L683" t="s">
        <v>277</v>
      </c>
      <c r="M683" t="s">
        <v>3248</v>
      </c>
      <c r="N683" t="s">
        <v>3254</v>
      </c>
      <c r="O683" t="s">
        <v>107</v>
      </c>
      <c r="P683" t="s">
        <v>3259</v>
      </c>
      <c r="Q683" t="s">
        <v>57</v>
      </c>
      <c r="R683">
        <v>22850</v>
      </c>
      <c r="S683" t="s">
        <v>1839</v>
      </c>
      <c r="T683" t="s">
        <v>104</v>
      </c>
      <c r="U683" t="s">
        <v>50</v>
      </c>
      <c r="V683" t="s">
        <v>194</v>
      </c>
      <c r="W683" t="s">
        <v>3255</v>
      </c>
      <c r="X683" t="s">
        <v>3248</v>
      </c>
      <c r="Y683" t="s">
        <v>60</v>
      </c>
      <c r="Z683" t="s">
        <v>36</v>
      </c>
      <c r="AA683" t="s">
        <v>46</v>
      </c>
      <c r="AB683" t="s">
        <v>3260</v>
      </c>
      <c r="AC683">
        <v>1</v>
      </c>
      <c r="AD683" t="s">
        <v>60</v>
      </c>
      <c r="AE683" t="s">
        <v>60</v>
      </c>
      <c r="AF683" t="s">
        <v>60</v>
      </c>
      <c r="AG683" s="1">
        <v>44158</v>
      </c>
    </row>
    <row r="684" spans="1:33" x14ac:dyDescent="0.3">
      <c r="A684">
        <v>33</v>
      </c>
      <c r="B684" t="s">
        <v>32</v>
      </c>
      <c r="C684" t="s">
        <v>51</v>
      </c>
      <c r="D684" t="s">
        <v>1769</v>
      </c>
      <c r="E684" t="s">
        <v>35</v>
      </c>
      <c r="F684">
        <v>7</v>
      </c>
      <c r="G684" t="s">
        <v>3252</v>
      </c>
      <c r="H684" t="s">
        <v>53</v>
      </c>
      <c r="I684" t="s">
        <v>1840</v>
      </c>
      <c r="J684" t="s">
        <v>3259</v>
      </c>
      <c r="K684" t="s">
        <v>41</v>
      </c>
      <c r="L684" t="s">
        <v>413</v>
      </c>
      <c r="M684" t="s">
        <v>3248</v>
      </c>
      <c r="N684" t="s">
        <v>3249</v>
      </c>
      <c r="O684" t="s">
        <v>100</v>
      </c>
      <c r="P684" t="s">
        <v>3248</v>
      </c>
      <c r="Q684" t="s">
        <v>69</v>
      </c>
      <c r="R684">
        <v>59680</v>
      </c>
      <c r="S684" t="s">
        <v>1841</v>
      </c>
      <c r="T684" t="s">
        <v>38</v>
      </c>
      <c r="U684" t="s">
        <v>32</v>
      </c>
      <c r="V684" t="s">
        <v>59</v>
      </c>
      <c r="W684" t="s">
        <v>3255</v>
      </c>
      <c r="X684" t="s">
        <v>3248</v>
      </c>
      <c r="Y684" t="s">
        <v>36</v>
      </c>
      <c r="Z684" t="s">
        <v>104</v>
      </c>
      <c r="AA684" t="s">
        <v>40</v>
      </c>
      <c r="AB684" t="s">
        <v>3260</v>
      </c>
      <c r="AC684">
        <v>9</v>
      </c>
      <c r="AD684" t="s">
        <v>109</v>
      </c>
      <c r="AE684" t="s">
        <v>40</v>
      </c>
      <c r="AF684" t="s">
        <v>115</v>
      </c>
      <c r="AG684" s="1">
        <v>43443</v>
      </c>
    </row>
    <row r="685" spans="1:33" x14ac:dyDescent="0.3">
      <c r="A685">
        <v>59</v>
      </c>
      <c r="B685" t="s">
        <v>32</v>
      </c>
      <c r="C685" t="s">
        <v>61</v>
      </c>
      <c r="D685" t="s">
        <v>883</v>
      </c>
      <c r="E685" t="s">
        <v>35</v>
      </c>
      <c r="F685">
        <v>2</v>
      </c>
      <c r="G685" t="s">
        <v>3246</v>
      </c>
      <c r="H685" t="s">
        <v>53</v>
      </c>
      <c r="I685" t="s">
        <v>1842</v>
      </c>
      <c r="J685" t="s">
        <v>3248</v>
      </c>
      <c r="K685" t="s">
        <v>55</v>
      </c>
      <c r="L685" t="s">
        <v>392</v>
      </c>
      <c r="M685" t="s">
        <v>3247</v>
      </c>
      <c r="N685" t="s">
        <v>3262</v>
      </c>
      <c r="O685" t="s">
        <v>128</v>
      </c>
      <c r="P685" t="s">
        <v>3259</v>
      </c>
      <c r="Q685" t="s">
        <v>57</v>
      </c>
      <c r="R685">
        <v>137260</v>
      </c>
      <c r="S685" t="s">
        <v>1843</v>
      </c>
      <c r="T685" t="s">
        <v>36</v>
      </c>
      <c r="U685" t="s">
        <v>50</v>
      </c>
      <c r="V685" t="s">
        <v>66</v>
      </c>
      <c r="W685" t="s">
        <v>3250</v>
      </c>
      <c r="X685" t="s">
        <v>3253</v>
      </c>
      <c r="Y685" t="s">
        <v>60</v>
      </c>
      <c r="Z685" t="s">
        <v>379</v>
      </c>
      <c r="AA685" t="s">
        <v>46</v>
      </c>
      <c r="AB685" t="s">
        <v>3260</v>
      </c>
      <c r="AC685">
        <v>5</v>
      </c>
      <c r="AD685" t="s">
        <v>36</v>
      </c>
      <c r="AE685" t="s">
        <v>46</v>
      </c>
      <c r="AF685" t="s">
        <v>36</v>
      </c>
      <c r="AG685" s="1">
        <v>42225</v>
      </c>
    </row>
    <row r="686" spans="1:33" x14ac:dyDescent="0.3">
      <c r="A686">
        <v>29</v>
      </c>
      <c r="B686" t="s">
        <v>50</v>
      </c>
      <c r="C686" t="s">
        <v>51</v>
      </c>
      <c r="D686" t="s">
        <v>1844</v>
      </c>
      <c r="E686" t="s">
        <v>35</v>
      </c>
      <c r="F686">
        <v>24</v>
      </c>
      <c r="G686" t="s">
        <v>3252</v>
      </c>
      <c r="H686" t="s">
        <v>53</v>
      </c>
      <c r="I686" t="s">
        <v>1845</v>
      </c>
      <c r="J686" t="s">
        <v>3259</v>
      </c>
      <c r="K686" t="s">
        <v>41</v>
      </c>
      <c r="L686" t="s">
        <v>156</v>
      </c>
      <c r="M686" t="s">
        <v>3247</v>
      </c>
      <c r="N686" t="s">
        <v>3254</v>
      </c>
      <c r="O686" t="s">
        <v>107</v>
      </c>
      <c r="P686" t="s">
        <v>3259</v>
      </c>
      <c r="Q686" t="s">
        <v>57</v>
      </c>
      <c r="R686">
        <v>24390</v>
      </c>
      <c r="S686" t="s">
        <v>1846</v>
      </c>
      <c r="T686" t="s">
        <v>38</v>
      </c>
      <c r="U686" t="s">
        <v>50</v>
      </c>
      <c r="V686" t="s">
        <v>142</v>
      </c>
      <c r="W686" t="s">
        <v>3255</v>
      </c>
      <c r="X686" t="s">
        <v>3247</v>
      </c>
      <c r="Y686" t="s">
        <v>60</v>
      </c>
      <c r="Z686" t="s">
        <v>38</v>
      </c>
      <c r="AA686" t="s">
        <v>36</v>
      </c>
      <c r="AB686" t="s">
        <v>3261</v>
      </c>
      <c r="AC686">
        <v>1</v>
      </c>
      <c r="AD686" t="s">
        <v>60</v>
      </c>
      <c r="AE686" t="s">
        <v>38</v>
      </c>
      <c r="AF686" t="s">
        <v>60</v>
      </c>
      <c r="AG686" s="1">
        <v>43953</v>
      </c>
    </row>
    <row r="687" spans="1:33" x14ac:dyDescent="0.3">
      <c r="A687">
        <v>24</v>
      </c>
      <c r="B687" t="s">
        <v>50</v>
      </c>
      <c r="C687" t="s">
        <v>61</v>
      </c>
      <c r="D687" t="s">
        <v>136</v>
      </c>
      <c r="E687" t="s">
        <v>35</v>
      </c>
      <c r="F687">
        <v>1</v>
      </c>
      <c r="G687" t="s">
        <v>3246</v>
      </c>
      <c r="H687" t="s">
        <v>37</v>
      </c>
      <c r="I687" t="s">
        <v>56</v>
      </c>
      <c r="J687" t="s">
        <v>3247</v>
      </c>
      <c r="K687" t="s">
        <v>41</v>
      </c>
      <c r="L687" t="s">
        <v>549</v>
      </c>
      <c r="M687" t="s">
        <v>3248</v>
      </c>
      <c r="N687" t="s">
        <v>3254</v>
      </c>
      <c r="O687" t="s">
        <v>107</v>
      </c>
      <c r="P687" t="s">
        <v>3259</v>
      </c>
      <c r="Q687" t="s">
        <v>44</v>
      </c>
      <c r="R687">
        <v>2293</v>
      </c>
      <c r="S687" t="s">
        <v>1847</v>
      </c>
      <c r="T687" t="s">
        <v>40</v>
      </c>
      <c r="U687" t="s">
        <v>50</v>
      </c>
      <c r="V687" t="s">
        <v>153</v>
      </c>
      <c r="W687" t="s">
        <v>3250</v>
      </c>
      <c r="X687" t="s">
        <v>3253</v>
      </c>
      <c r="Y687" t="s">
        <v>38</v>
      </c>
      <c r="Z687" t="s">
        <v>90</v>
      </c>
      <c r="AA687" t="s">
        <v>40</v>
      </c>
      <c r="AB687" t="s">
        <v>3261</v>
      </c>
      <c r="AC687">
        <v>2</v>
      </c>
      <c r="AD687" t="s">
        <v>60</v>
      </c>
      <c r="AE687" t="s">
        <v>40</v>
      </c>
      <c r="AF687" t="s">
        <v>60</v>
      </c>
      <c r="AG687" s="1">
        <v>44424</v>
      </c>
    </row>
    <row r="688" spans="1:33" x14ac:dyDescent="0.3">
      <c r="A688">
        <v>42</v>
      </c>
      <c r="B688" t="s">
        <v>32</v>
      </c>
      <c r="C688" t="s">
        <v>61</v>
      </c>
      <c r="D688" t="s">
        <v>862</v>
      </c>
      <c r="E688" t="s">
        <v>35</v>
      </c>
      <c r="F688">
        <v>2</v>
      </c>
      <c r="G688" t="s">
        <v>3252</v>
      </c>
      <c r="H688" t="s">
        <v>37</v>
      </c>
      <c r="I688" t="s">
        <v>1848</v>
      </c>
      <c r="J688" t="s">
        <v>3259</v>
      </c>
      <c r="K688" t="s">
        <v>41</v>
      </c>
      <c r="L688" t="s">
        <v>93</v>
      </c>
      <c r="M688" t="s">
        <v>3248</v>
      </c>
      <c r="N688" t="s">
        <v>3262</v>
      </c>
      <c r="O688" t="s">
        <v>87</v>
      </c>
      <c r="P688" t="s">
        <v>3253</v>
      </c>
      <c r="Q688" t="s">
        <v>44</v>
      </c>
      <c r="R688">
        <v>176650</v>
      </c>
      <c r="S688" t="s">
        <v>1849</v>
      </c>
      <c r="T688" t="s">
        <v>60</v>
      </c>
      <c r="U688" t="s">
        <v>32</v>
      </c>
      <c r="V688" t="s">
        <v>49</v>
      </c>
      <c r="W688" t="s">
        <v>3250</v>
      </c>
      <c r="X688" t="s">
        <v>3259</v>
      </c>
      <c r="Y688" t="s">
        <v>38</v>
      </c>
      <c r="Z688" t="s">
        <v>194</v>
      </c>
      <c r="AA688" t="s">
        <v>36</v>
      </c>
      <c r="AB688" t="s">
        <v>3260</v>
      </c>
      <c r="AC688">
        <v>22</v>
      </c>
      <c r="AD688" t="s">
        <v>90</v>
      </c>
      <c r="AE688" t="s">
        <v>66</v>
      </c>
      <c r="AF688" t="s">
        <v>109</v>
      </c>
      <c r="AG688" s="1">
        <v>42260</v>
      </c>
    </row>
    <row r="689" spans="1:33" x14ac:dyDescent="0.3">
      <c r="A689">
        <v>29</v>
      </c>
      <c r="B689" t="s">
        <v>32</v>
      </c>
      <c r="C689" t="s">
        <v>61</v>
      </c>
      <c r="D689" t="s">
        <v>659</v>
      </c>
      <c r="E689" t="s">
        <v>78</v>
      </c>
      <c r="F689">
        <v>2</v>
      </c>
      <c r="G689" t="s">
        <v>3246</v>
      </c>
      <c r="H689" t="s">
        <v>37</v>
      </c>
      <c r="I689" t="s">
        <v>1850</v>
      </c>
      <c r="J689" t="s">
        <v>3253</v>
      </c>
      <c r="K689" t="s">
        <v>41</v>
      </c>
      <c r="L689" t="s">
        <v>267</v>
      </c>
      <c r="M689" t="s">
        <v>3247</v>
      </c>
      <c r="N689" t="s">
        <v>3249</v>
      </c>
      <c r="O689" t="s">
        <v>157</v>
      </c>
      <c r="P689" t="s">
        <v>3247</v>
      </c>
      <c r="Q689" t="s">
        <v>44</v>
      </c>
      <c r="R689">
        <v>66440</v>
      </c>
      <c r="S689" t="s">
        <v>1851</v>
      </c>
      <c r="T689" t="s">
        <v>40</v>
      </c>
      <c r="U689" t="s">
        <v>32</v>
      </c>
      <c r="V689" t="s">
        <v>114</v>
      </c>
      <c r="W689" t="s">
        <v>3250</v>
      </c>
      <c r="X689" t="s">
        <v>3247</v>
      </c>
      <c r="Y689" t="s">
        <v>40</v>
      </c>
      <c r="Z689" t="s">
        <v>130</v>
      </c>
      <c r="AA689" t="s">
        <v>40</v>
      </c>
      <c r="AB689" t="s">
        <v>3260</v>
      </c>
      <c r="AC689">
        <v>0</v>
      </c>
      <c r="AD689" t="s">
        <v>60</v>
      </c>
      <c r="AE689" t="s">
        <v>60</v>
      </c>
      <c r="AF689" t="s">
        <v>60</v>
      </c>
      <c r="AG689" s="1">
        <v>43427</v>
      </c>
    </row>
    <row r="690" spans="1:33" x14ac:dyDescent="0.3">
      <c r="A690">
        <v>35</v>
      </c>
      <c r="B690" t="s">
        <v>32</v>
      </c>
      <c r="C690" t="s">
        <v>33</v>
      </c>
      <c r="D690" t="s">
        <v>282</v>
      </c>
      <c r="E690" t="s">
        <v>35</v>
      </c>
      <c r="F690">
        <v>2</v>
      </c>
      <c r="G690" t="s">
        <v>3258</v>
      </c>
      <c r="H690" t="s">
        <v>53</v>
      </c>
      <c r="I690" t="s">
        <v>929</v>
      </c>
      <c r="J690" t="s">
        <v>3259</v>
      </c>
      <c r="K690" t="s">
        <v>55</v>
      </c>
      <c r="L690" t="s">
        <v>549</v>
      </c>
      <c r="M690" t="s">
        <v>3248</v>
      </c>
      <c r="N690" t="s">
        <v>3249</v>
      </c>
      <c r="O690" t="s">
        <v>100</v>
      </c>
      <c r="P690" t="s">
        <v>3253</v>
      </c>
      <c r="Q690" t="s">
        <v>69</v>
      </c>
      <c r="R690">
        <v>50930</v>
      </c>
      <c r="S690" t="s">
        <v>1852</v>
      </c>
      <c r="T690" t="s">
        <v>40</v>
      </c>
      <c r="U690" t="s">
        <v>32</v>
      </c>
      <c r="V690" t="s">
        <v>147</v>
      </c>
      <c r="W690" t="s">
        <v>3250</v>
      </c>
      <c r="X690" t="s">
        <v>3253</v>
      </c>
      <c r="Y690" t="s">
        <v>38</v>
      </c>
      <c r="Z690" t="s">
        <v>153</v>
      </c>
      <c r="AA690" t="s">
        <v>40</v>
      </c>
      <c r="AB690" t="s">
        <v>3251</v>
      </c>
      <c r="AC690">
        <v>1</v>
      </c>
      <c r="AD690" t="s">
        <v>60</v>
      </c>
      <c r="AE690" t="s">
        <v>60</v>
      </c>
      <c r="AF690" t="s">
        <v>60</v>
      </c>
      <c r="AG690" s="1">
        <v>42950</v>
      </c>
    </row>
    <row r="691" spans="1:33" x14ac:dyDescent="0.3">
      <c r="A691">
        <v>46</v>
      </c>
      <c r="B691" t="s">
        <v>50</v>
      </c>
      <c r="C691" t="s">
        <v>61</v>
      </c>
      <c r="D691" t="s">
        <v>1853</v>
      </c>
      <c r="E691" t="s">
        <v>78</v>
      </c>
      <c r="F691">
        <v>9</v>
      </c>
      <c r="G691" t="s">
        <v>3252</v>
      </c>
      <c r="H691" t="s">
        <v>37</v>
      </c>
      <c r="I691" t="s">
        <v>1145</v>
      </c>
      <c r="J691" t="s">
        <v>3248</v>
      </c>
      <c r="K691" t="s">
        <v>41</v>
      </c>
      <c r="L691" t="s">
        <v>192</v>
      </c>
      <c r="M691" t="s">
        <v>3247</v>
      </c>
      <c r="N691" t="s">
        <v>3263</v>
      </c>
      <c r="O691" t="s">
        <v>157</v>
      </c>
      <c r="P691" t="s">
        <v>3259</v>
      </c>
      <c r="Q691" t="s">
        <v>57</v>
      </c>
      <c r="R691">
        <v>96190</v>
      </c>
      <c r="S691" t="s">
        <v>1854</v>
      </c>
      <c r="T691" t="s">
        <v>38</v>
      </c>
      <c r="U691" t="s">
        <v>32</v>
      </c>
      <c r="V691" t="s">
        <v>153</v>
      </c>
      <c r="W691" t="s">
        <v>3250</v>
      </c>
      <c r="X691" t="s">
        <v>3259</v>
      </c>
      <c r="Y691" t="s">
        <v>60</v>
      </c>
      <c r="Z691" t="s">
        <v>104</v>
      </c>
      <c r="AA691" t="s">
        <v>36</v>
      </c>
      <c r="AB691" t="s">
        <v>3260</v>
      </c>
      <c r="AC691">
        <v>9</v>
      </c>
      <c r="AD691" t="s">
        <v>115</v>
      </c>
      <c r="AE691" t="s">
        <v>46</v>
      </c>
      <c r="AF691" t="s">
        <v>109</v>
      </c>
      <c r="AG691" s="1">
        <v>44792</v>
      </c>
    </row>
    <row r="692" spans="1:33" x14ac:dyDescent="0.3">
      <c r="A692">
        <v>45</v>
      </c>
      <c r="B692" t="s">
        <v>32</v>
      </c>
      <c r="C692" t="s">
        <v>61</v>
      </c>
      <c r="D692" t="s">
        <v>802</v>
      </c>
      <c r="E692" t="s">
        <v>78</v>
      </c>
      <c r="F692">
        <v>11</v>
      </c>
      <c r="G692" t="s">
        <v>3252</v>
      </c>
      <c r="H692" t="s">
        <v>53</v>
      </c>
      <c r="I692" t="s">
        <v>1288</v>
      </c>
      <c r="J692" t="s">
        <v>3259</v>
      </c>
      <c r="K692" t="s">
        <v>55</v>
      </c>
      <c r="L692" t="s">
        <v>112</v>
      </c>
      <c r="M692" t="s">
        <v>3248</v>
      </c>
      <c r="N692" t="s">
        <v>3262</v>
      </c>
      <c r="O692" t="s">
        <v>87</v>
      </c>
      <c r="P692" t="s">
        <v>3259</v>
      </c>
      <c r="Q692" t="s">
        <v>44</v>
      </c>
      <c r="R692">
        <v>176500</v>
      </c>
      <c r="S692" t="s">
        <v>1855</v>
      </c>
      <c r="T692" t="s">
        <v>36</v>
      </c>
      <c r="U692" t="s">
        <v>32</v>
      </c>
      <c r="V692" t="s">
        <v>66</v>
      </c>
      <c r="W692" t="s">
        <v>3250</v>
      </c>
      <c r="X692" t="s">
        <v>3247</v>
      </c>
      <c r="Y692" t="s">
        <v>38</v>
      </c>
      <c r="Z692" t="s">
        <v>504</v>
      </c>
      <c r="AA692" t="s">
        <v>46</v>
      </c>
      <c r="AB692" t="s">
        <v>3251</v>
      </c>
      <c r="AC692">
        <v>9</v>
      </c>
      <c r="AD692" t="s">
        <v>36</v>
      </c>
      <c r="AE692" t="s">
        <v>38</v>
      </c>
      <c r="AF692" t="s">
        <v>38</v>
      </c>
      <c r="AG692" s="1">
        <v>44531</v>
      </c>
    </row>
    <row r="693" spans="1:33" x14ac:dyDescent="0.3">
      <c r="A693">
        <v>50</v>
      </c>
      <c r="B693" t="s">
        <v>32</v>
      </c>
      <c r="C693" t="s">
        <v>51</v>
      </c>
      <c r="D693" t="s">
        <v>802</v>
      </c>
      <c r="E693" t="s">
        <v>35</v>
      </c>
      <c r="F693">
        <v>20</v>
      </c>
      <c r="G693" t="s">
        <v>3264</v>
      </c>
      <c r="H693" t="s">
        <v>37</v>
      </c>
      <c r="I693" t="s">
        <v>1856</v>
      </c>
      <c r="J693" t="s">
        <v>3247</v>
      </c>
      <c r="K693" t="s">
        <v>41</v>
      </c>
      <c r="L693" t="s">
        <v>292</v>
      </c>
      <c r="M693" t="s">
        <v>3248</v>
      </c>
      <c r="N693" t="s">
        <v>3262</v>
      </c>
      <c r="O693" t="s">
        <v>100</v>
      </c>
      <c r="P693" t="s">
        <v>3248</v>
      </c>
      <c r="Q693" t="s">
        <v>44</v>
      </c>
      <c r="R693">
        <v>67960</v>
      </c>
      <c r="S693" t="s">
        <v>1857</v>
      </c>
      <c r="T693" t="s">
        <v>40</v>
      </c>
      <c r="U693" t="s">
        <v>50</v>
      </c>
      <c r="V693" t="s">
        <v>102</v>
      </c>
      <c r="W693" t="s">
        <v>3250</v>
      </c>
      <c r="X693" t="s">
        <v>3248</v>
      </c>
      <c r="Y693" t="s">
        <v>38</v>
      </c>
      <c r="Z693" t="s">
        <v>182</v>
      </c>
      <c r="AA693" t="s">
        <v>36</v>
      </c>
      <c r="AB693" t="s">
        <v>3260</v>
      </c>
      <c r="AC693">
        <v>30</v>
      </c>
      <c r="AD693" t="s">
        <v>115</v>
      </c>
      <c r="AE693" t="s">
        <v>47</v>
      </c>
      <c r="AF693" t="s">
        <v>66</v>
      </c>
      <c r="AG693" s="1">
        <v>44860</v>
      </c>
    </row>
    <row r="694" spans="1:33" x14ac:dyDescent="0.3">
      <c r="A694">
        <v>36</v>
      </c>
      <c r="B694" t="s">
        <v>32</v>
      </c>
      <c r="C694" t="s">
        <v>61</v>
      </c>
      <c r="D694" t="s">
        <v>1527</v>
      </c>
      <c r="E694" t="s">
        <v>35</v>
      </c>
      <c r="F694">
        <v>25</v>
      </c>
      <c r="G694" t="s">
        <v>3258</v>
      </c>
      <c r="H694" t="s">
        <v>53</v>
      </c>
      <c r="I694" t="s">
        <v>1858</v>
      </c>
      <c r="J694" t="s">
        <v>3248</v>
      </c>
      <c r="K694" t="s">
        <v>55</v>
      </c>
      <c r="L694" t="s">
        <v>168</v>
      </c>
      <c r="M694" t="s">
        <v>3248</v>
      </c>
      <c r="N694" t="s">
        <v>3254</v>
      </c>
      <c r="O694" t="s">
        <v>43</v>
      </c>
      <c r="P694" t="s">
        <v>3253</v>
      </c>
      <c r="Q694" t="s">
        <v>44</v>
      </c>
      <c r="R694">
        <v>32110</v>
      </c>
      <c r="S694" t="s">
        <v>181</v>
      </c>
      <c r="T694" t="s">
        <v>38</v>
      </c>
      <c r="U694" t="s">
        <v>32</v>
      </c>
      <c r="V694" t="s">
        <v>76</v>
      </c>
      <c r="W694" t="s">
        <v>3250</v>
      </c>
      <c r="X694" t="s">
        <v>3259</v>
      </c>
      <c r="Y694" t="s">
        <v>38</v>
      </c>
      <c r="Z694" t="s">
        <v>130</v>
      </c>
      <c r="AA694" t="s">
        <v>36</v>
      </c>
      <c r="AB694" t="s">
        <v>3261</v>
      </c>
      <c r="AC694">
        <v>9</v>
      </c>
      <c r="AD694" t="s">
        <v>90</v>
      </c>
      <c r="AE694" t="s">
        <v>38</v>
      </c>
      <c r="AF694" t="s">
        <v>46</v>
      </c>
      <c r="AG694" s="1">
        <v>42262</v>
      </c>
    </row>
    <row r="695" spans="1:33" x14ac:dyDescent="0.3">
      <c r="A695">
        <v>41</v>
      </c>
      <c r="B695" t="s">
        <v>50</v>
      </c>
      <c r="C695" t="s">
        <v>61</v>
      </c>
      <c r="D695" t="s">
        <v>1859</v>
      </c>
      <c r="E695" t="s">
        <v>78</v>
      </c>
      <c r="F695">
        <v>1</v>
      </c>
      <c r="G695" t="s">
        <v>3252</v>
      </c>
      <c r="H695" t="s">
        <v>53</v>
      </c>
      <c r="I695" t="s">
        <v>38</v>
      </c>
      <c r="J695" t="s">
        <v>3247</v>
      </c>
      <c r="K695" t="s">
        <v>55</v>
      </c>
      <c r="L695" t="s">
        <v>225</v>
      </c>
      <c r="M695" t="s">
        <v>3248</v>
      </c>
      <c r="N695" t="s">
        <v>3249</v>
      </c>
      <c r="O695" t="s">
        <v>157</v>
      </c>
      <c r="P695" t="s">
        <v>3259</v>
      </c>
      <c r="Q695" t="s">
        <v>57</v>
      </c>
      <c r="R695">
        <v>59930</v>
      </c>
      <c r="S695" t="s">
        <v>1860</v>
      </c>
      <c r="T695" t="s">
        <v>115</v>
      </c>
      <c r="U695" t="s">
        <v>50</v>
      </c>
      <c r="V695" t="s">
        <v>147</v>
      </c>
      <c r="W695" t="s">
        <v>3250</v>
      </c>
      <c r="X695" t="s">
        <v>3253</v>
      </c>
      <c r="Y695" t="s">
        <v>60</v>
      </c>
      <c r="Z695" t="s">
        <v>115</v>
      </c>
      <c r="AA695" t="s">
        <v>60</v>
      </c>
      <c r="AB695" t="s">
        <v>3256</v>
      </c>
      <c r="AC695">
        <v>5</v>
      </c>
      <c r="AD695" t="s">
        <v>46</v>
      </c>
      <c r="AE695" t="s">
        <v>60</v>
      </c>
      <c r="AF695" t="s">
        <v>71</v>
      </c>
      <c r="AG695" s="1">
        <v>44352</v>
      </c>
    </row>
    <row r="696" spans="1:33" x14ac:dyDescent="0.3">
      <c r="A696">
        <v>53</v>
      </c>
      <c r="B696" t="s">
        <v>32</v>
      </c>
      <c r="C696" t="s">
        <v>61</v>
      </c>
      <c r="D696" t="s">
        <v>1754</v>
      </c>
      <c r="E696" t="s">
        <v>35</v>
      </c>
      <c r="F696">
        <v>2</v>
      </c>
      <c r="G696" t="s">
        <v>3246</v>
      </c>
      <c r="H696" t="s">
        <v>37</v>
      </c>
      <c r="I696" t="s">
        <v>1861</v>
      </c>
      <c r="J696" t="s">
        <v>3259</v>
      </c>
      <c r="K696" t="s">
        <v>41</v>
      </c>
      <c r="L696" t="s">
        <v>470</v>
      </c>
      <c r="M696" t="s">
        <v>3259</v>
      </c>
      <c r="N696" t="s">
        <v>3262</v>
      </c>
      <c r="O696" t="s">
        <v>151</v>
      </c>
      <c r="P696" t="s">
        <v>3247</v>
      </c>
      <c r="Q696" t="s">
        <v>57</v>
      </c>
      <c r="R696">
        <v>165980</v>
      </c>
      <c r="S696" t="s">
        <v>1862</v>
      </c>
      <c r="T696" t="s">
        <v>46</v>
      </c>
      <c r="U696" t="s">
        <v>32</v>
      </c>
      <c r="V696" t="s">
        <v>47</v>
      </c>
      <c r="W696" t="s">
        <v>3250</v>
      </c>
      <c r="X696" t="s">
        <v>3247</v>
      </c>
      <c r="Y696" t="s">
        <v>60</v>
      </c>
      <c r="Z696" t="s">
        <v>93</v>
      </c>
      <c r="AA696" t="s">
        <v>40</v>
      </c>
      <c r="AB696" t="s">
        <v>3261</v>
      </c>
      <c r="AC696">
        <v>9</v>
      </c>
      <c r="AD696" t="s">
        <v>115</v>
      </c>
      <c r="AE696" t="s">
        <v>115</v>
      </c>
      <c r="AF696" t="s">
        <v>115</v>
      </c>
      <c r="AG696" s="1">
        <v>42295</v>
      </c>
    </row>
    <row r="697" spans="1:33" x14ac:dyDescent="0.3">
      <c r="A697">
        <v>34</v>
      </c>
      <c r="B697" t="s">
        <v>32</v>
      </c>
      <c r="C697" t="s">
        <v>61</v>
      </c>
      <c r="D697" t="s">
        <v>934</v>
      </c>
      <c r="E697" t="s">
        <v>299</v>
      </c>
      <c r="F697">
        <v>3</v>
      </c>
      <c r="G697" t="s">
        <v>3252</v>
      </c>
      <c r="H697" t="s">
        <v>299</v>
      </c>
      <c r="I697" t="s">
        <v>1863</v>
      </c>
      <c r="J697" t="s">
        <v>3248</v>
      </c>
      <c r="K697" t="s">
        <v>41</v>
      </c>
      <c r="L697" t="s">
        <v>214</v>
      </c>
      <c r="M697" t="s">
        <v>3248</v>
      </c>
      <c r="N697" t="s">
        <v>3254</v>
      </c>
      <c r="O697" t="s">
        <v>299</v>
      </c>
      <c r="P697" t="s">
        <v>3259</v>
      </c>
      <c r="Q697" t="s">
        <v>44</v>
      </c>
      <c r="R697">
        <v>3737</v>
      </c>
      <c r="S697" t="s">
        <v>1864</v>
      </c>
      <c r="T697" t="s">
        <v>60</v>
      </c>
      <c r="U697" t="s">
        <v>32</v>
      </c>
      <c r="V697" t="s">
        <v>114</v>
      </c>
      <c r="W697" t="s">
        <v>3250</v>
      </c>
      <c r="X697" t="s">
        <v>3248</v>
      </c>
      <c r="Y697" t="s">
        <v>38</v>
      </c>
      <c r="Z697" t="s">
        <v>46</v>
      </c>
      <c r="AA697" t="s">
        <v>38</v>
      </c>
      <c r="AB697" t="s">
        <v>3256</v>
      </c>
      <c r="AC697">
        <v>3</v>
      </c>
      <c r="AD697" t="s">
        <v>40</v>
      </c>
      <c r="AE697" t="s">
        <v>60</v>
      </c>
      <c r="AF697" t="s">
        <v>40</v>
      </c>
      <c r="AG697" s="1">
        <v>43723</v>
      </c>
    </row>
    <row r="698" spans="1:33" x14ac:dyDescent="0.3">
      <c r="A698">
        <v>36</v>
      </c>
      <c r="B698" t="s">
        <v>32</v>
      </c>
      <c r="C698" t="s">
        <v>51</v>
      </c>
      <c r="D698" t="s">
        <v>1499</v>
      </c>
      <c r="E698" t="s">
        <v>35</v>
      </c>
      <c r="F698">
        <v>2</v>
      </c>
      <c r="G698" t="s">
        <v>3252</v>
      </c>
      <c r="H698" t="s">
        <v>53</v>
      </c>
      <c r="I698" t="s">
        <v>115</v>
      </c>
      <c r="J698" t="s">
        <v>3259</v>
      </c>
      <c r="K698" t="s">
        <v>41</v>
      </c>
      <c r="L698" t="s">
        <v>144</v>
      </c>
      <c r="M698" t="s">
        <v>3248</v>
      </c>
      <c r="N698" t="s">
        <v>3254</v>
      </c>
      <c r="O698" t="s">
        <v>43</v>
      </c>
      <c r="P698" t="s">
        <v>3259</v>
      </c>
      <c r="Q698" t="s">
        <v>57</v>
      </c>
      <c r="R698">
        <v>30680</v>
      </c>
      <c r="S698" t="s">
        <v>1865</v>
      </c>
      <c r="T698" t="s">
        <v>60</v>
      </c>
      <c r="U698" t="s">
        <v>32</v>
      </c>
      <c r="V698" t="s">
        <v>66</v>
      </c>
      <c r="W698" t="s">
        <v>3250</v>
      </c>
      <c r="X698" t="s">
        <v>3248</v>
      </c>
      <c r="Y698" t="s">
        <v>60</v>
      </c>
      <c r="Z698" t="s">
        <v>115</v>
      </c>
      <c r="AA698" t="s">
        <v>40</v>
      </c>
      <c r="AB698" t="s">
        <v>3261</v>
      </c>
      <c r="AC698">
        <v>7</v>
      </c>
      <c r="AD698" t="s">
        <v>109</v>
      </c>
      <c r="AE698" t="s">
        <v>36</v>
      </c>
      <c r="AF698" t="s">
        <v>90</v>
      </c>
      <c r="AG698" s="1">
        <v>43087</v>
      </c>
    </row>
    <row r="699" spans="1:33" x14ac:dyDescent="0.3">
      <c r="A699">
        <v>36</v>
      </c>
      <c r="B699" t="s">
        <v>32</v>
      </c>
      <c r="C699" t="s">
        <v>61</v>
      </c>
      <c r="D699" t="s">
        <v>1866</v>
      </c>
      <c r="E699" t="s">
        <v>35</v>
      </c>
      <c r="F699">
        <v>7</v>
      </c>
      <c r="G699" t="s">
        <v>3258</v>
      </c>
      <c r="H699" t="s">
        <v>37</v>
      </c>
      <c r="I699" t="s">
        <v>1867</v>
      </c>
      <c r="J699" t="s">
        <v>3248</v>
      </c>
      <c r="K699" t="s">
        <v>55</v>
      </c>
      <c r="L699" t="s">
        <v>470</v>
      </c>
      <c r="M699" t="s">
        <v>3248</v>
      </c>
      <c r="N699" t="s">
        <v>3263</v>
      </c>
      <c r="O699" t="s">
        <v>128</v>
      </c>
      <c r="P699" t="s">
        <v>3259</v>
      </c>
      <c r="Q699" t="s">
        <v>57</v>
      </c>
      <c r="R699">
        <v>71430</v>
      </c>
      <c r="S699" t="s">
        <v>1868</v>
      </c>
      <c r="T699" t="s">
        <v>38</v>
      </c>
      <c r="U699" t="s">
        <v>50</v>
      </c>
      <c r="V699" t="s">
        <v>76</v>
      </c>
      <c r="W699" t="s">
        <v>3250</v>
      </c>
      <c r="X699" t="s">
        <v>3248</v>
      </c>
      <c r="Y699" t="s">
        <v>60</v>
      </c>
      <c r="Z699" t="s">
        <v>147</v>
      </c>
      <c r="AA699" t="s">
        <v>40</v>
      </c>
      <c r="AB699" t="s">
        <v>3261</v>
      </c>
      <c r="AC699">
        <v>11</v>
      </c>
      <c r="AD699" t="s">
        <v>104</v>
      </c>
      <c r="AE699" t="s">
        <v>46</v>
      </c>
      <c r="AF699" t="s">
        <v>130</v>
      </c>
      <c r="AG699" s="1">
        <v>44814</v>
      </c>
    </row>
    <row r="700" spans="1:33" x14ac:dyDescent="0.3">
      <c r="A700">
        <v>27</v>
      </c>
      <c r="B700" t="s">
        <v>32</v>
      </c>
      <c r="C700" t="s">
        <v>61</v>
      </c>
      <c r="D700" t="s">
        <v>1869</v>
      </c>
      <c r="E700" t="s">
        <v>78</v>
      </c>
      <c r="F700">
        <v>9</v>
      </c>
      <c r="G700" t="s">
        <v>3246</v>
      </c>
      <c r="H700" t="s">
        <v>84</v>
      </c>
      <c r="I700" t="s">
        <v>1870</v>
      </c>
      <c r="J700" t="s">
        <v>3259</v>
      </c>
      <c r="K700" t="s">
        <v>41</v>
      </c>
      <c r="L700" t="s">
        <v>188</v>
      </c>
      <c r="M700" t="s">
        <v>3248</v>
      </c>
      <c r="N700" t="s">
        <v>3249</v>
      </c>
      <c r="O700" t="s">
        <v>157</v>
      </c>
      <c r="P700" t="s">
        <v>3259</v>
      </c>
      <c r="Q700" t="s">
        <v>57</v>
      </c>
      <c r="R700">
        <v>41050</v>
      </c>
      <c r="S700" t="s">
        <v>1871</v>
      </c>
      <c r="T700" t="s">
        <v>38</v>
      </c>
      <c r="U700" t="s">
        <v>32</v>
      </c>
      <c r="V700" t="s">
        <v>76</v>
      </c>
      <c r="W700" t="s">
        <v>3250</v>
      </c>
      <c r="X700" t="s">
        <v>3253</v>
      </c>
      <c r="Y700" t="s">
        <v>60</v>
      </c>
      <c r="Z700" t="s">
        <v>109</v>
      </c>
      <c r="AA700" t="s">
        <v>71</v>
      </c>
      <c r="AB700" t="s">
        <v>3260</v>
      </c>
      <c r="AC700">
        <v>7</v>
      </c>
      <c r="AD700" t="s">
        <v>109</v>
      </c>
      <c r="AE700" t="s">
        <v>60</v>
      </c>
      <c r="AF700" t="s">
        <v>109</v>
      </c>
      <c r="AG700" s="1">
        <v>43433</v>
      </c>
    </row>
    <row r="701" spans="1:33" x14ac:dyDescent="0.3">
      <c r="A701">
        <v>32</v>
      </c>
      <c r="B701" t="s">
        <v>32</v>
      </c>
      <c r="C701" t="s">
        <v>61</v>
      </c>
      <c r="D701" t="s">
        <v>219</v>
      </c>
      <c r="E701" t="s">
        <v>35</v>
      </c>
      <c r="F701">
        <v>1</v>
      </c>
      <c r="G701" t="s">
        <v>3257</v>
      </c>
      <c r="H701" t="s">
        <v>53</v>
      </c>
      <c r="I701" t="s">
        <v>1872</v>
      </c>
      <c r="J701" t="s">
        <v>3259</v>
      </c>
      <c r="K701" t="s">
        <v>41</v>
      </c>
      <c r="L701" t="s">
        <v>305</v>
      </c>
      <c r="M701" t="s">
        <v>3248</v>
      </c>
      <c r="N701" t="s">
        <v>3254</v>
      </c>
      <c r="O701" t="s">
        <v>107</v>
      </c>
      <c r="P701" t="s">
        <v>3253</v>
      </c>
      <c r="Q701" t="s">
        <v>57</v>
      </c>
      <c r="R701">
        <v>28445</v>
      </c>
      <c r="S701" t="s">
        <v>1873</v>
      </c>
      <c r="T701" t="s">
        <v>38</v>
      </c>
      <c r="U701" t="s">
        <v>32</v>
      </c>
      <c r="V701" t="s">
        <v>66</v>
      </c>
      <c r="W701" t="s">
        <v>3250</v>
      </c>
      <c r="X701" t="s">
        <v>3259</v>
      </c>
      <c r="Y701" t="s">
        <v>60</v>
      </c>
      <c r="Z701" t="s">
        <v>38</v>
      </c>
      <c r="AA701" t="s">
        <v>40</v>
      </c>
      <c r="AB701" t="s">
        <v>3260</v>
      </c>
      <c r="AC701">
        <v>1</v>
      </c>
      <c r="AD701" t="s">
        <v>60</v>
      </c>
      <c r="AE701" t="s">
        <v>60</v>
      </c>
      <c r="AF701" t="s">
        <v>60</v>
      </c>
      <c r="AG701" s="1">
        <v>44087</v>
      </c>
    </row>
    <row r="702" spans="1:33" x14ac:dyDescent="0.3">
      <c r="A702">
        <v>36</v>
      </c>
      <c r="B702" t="s">
        <v>50</v>
      </c>
      <c r="C702" t="s">
        <v>61</v>
      </c>
      <c r="D702" t="s">
        <v>443</v>
      </c>
      <c r="E702" t="s">
        <v>35</v>
      </c>
      <c r="F702">
        <v>22</v>
      </c>
      <c r="G702" t="s">
        <v>3246</v>
      </c>
      <c r="H702" t="s">
        <v>53</v>
      </c>
      <c r="I702" t="s">
        <v>1874</v>
      </c>
      <c r="J702" t="s">
        <v>3253</v>
      </c>
      <c r="K702" t="s">
        <v>55</v>
      </c>
      <c r="L702" t="s">
        <v>336</v>
      </c>
      <c r="M702" t="s">
        <v>3248</v>
      </c>
      <c r="N702" t="s">
        <v>3254</v>
      </c>
      <c r="O702" t="s">
        <v>107</v>
      </c>
      <c r="P702" t="s">
        <v>3248</v>
      </c>
      <c r="Q702" t="s">
        <v>44</v>
      </c>
      <c r="R702">
        <v>21320</v>
      </c>
      <c r="S702" t="s">
        <v>1875</v>
      </c>
      <c r="T702" t="s">
        <v>46</v>
      </c>
      <c r="U702" t="s">
        <v>50</v>
      </c>
      <c r="V702" t="s">
        <v>147</v>
      </c>
      <c r="W702" t="s">
        <v>3250</v>
      </c>
      <c r="X702" t="s">
        <v>3247</v>
      </c>
      <c r="Y702" t="s">
        <v>60</v>
      </c>
      <c r="Z702" t="s">
        <v>109</v>
      </c>
      <c r="AA702" t="s">
        <v>40</v>
      </c>
      <c r="AB702" t="s">
        <v>3260</v>
      </c>
      <c r="AC702">
        <v>5</v>
      </c>
      <c r="AD702" t="s">
        <v>40</v>
      </c>
      <c r="AE702" t="s">
        <v>60</v>
      </c>
      <c r="AF702" t="s">
        <v>38</v>
      </c>
      <c r="AG702" s="1">
        <v>44137</v>
      </c>
    </row>
    <row r="703" spans="1:33" x14ac:dyDescent="0.3">
      <c r="A703">
        <v>33</v>
      </c>
      <c r="B703" t="s">
        <v>32</v>
      </c>
      <c r="C703" t="s">
        <v>51</v>
      </c>
      <c r="D703" t="s">
        <v>548</v>
      </c>
      <c r="E703" t="s">
        <v>78</v>
      </c>
      <c r="F703">
        <v>1</v>
      </c>
      <c r="G703" t="s">
        <v>3246</v>
      </c>
      <c r="H703" t="s">
        <v>53</v>
      </c>
      <c r="I703" t="s">
        <v>164</v>
      </c>
      <c r="J703" t="s">
        <v>3248</v>
      </c>
      <c r="K703" t="s">
        <v>55</v>
      </c>
      <c r="L703" t="s">
        <v>254</v>
      </c>
      <c r="M703" t="s">
        <v>3259</v>
      </c>
      <c r="N703" t="s">
        <v>3249</v>
      </c>
      <c r="O703" t="s">
        <v>157</v>
      </c>
      <c r="P703" t="s">
        <v>3253</v>
      </c>
      <c r="Q703" t="s">
        <v>44</v>
      </c>
      <c r="R703">
        <v>53760</v>
      </c>
      <c r="S703" t="s">
        <v>1876</v>
      </c>
      <c r="T703" t="s">
        <v>40</v>
      </c>
      <c r="U703" t="s">
        <v>32</v>
      </c>
      <c r="V703" t="s">
        <v>114</v>
      </c>
      <c r="W703" t="s">
        <v>3250</v>
      </c>
      <c r="X703" t="s">
        <v>3253</v>
      </c>
      <c r="Y703" t="s">
        <v>40</v>
      </c>
      <c r="Z703" t="s">
        <v>130</v>
      </c>
      <c r="AA703" t="s">
        <v>36</v>
      </c>
      <c r="AB703" t="s">
        <v>3260</v>
      </c>
      <c r="AC703">
        <v>5</v>
      </c>
      <c r="AD703" t="s">
        <v>36</v>
      </c>
      <c r="AE703" t="s">
        <v>38</v>
      </c>
      <c r="AF703" t="s">
        <v>36</v>
      </c>
      <c r="AG703" s="1">
        <v>42556</v>
      </c>
    </row>
    <row r="704" spans="1:33" x14ac:dyDescent="0.3">
      <c r="A704">
        <v>50</v>
      </c>
      <c r="B704" t="s">
        <v>50</v>
      </c>
      <c r="C704" t="s">
        <v>51</v>
      </c>
      <c r="D704" t="s">
        <v>1877</v>
      </c>
      <c r="E704" t="s">
        <v>78</v>
      </c>
      <c r="F704">
        <v>8</v>
      </c>
      <c r="G704" t="s">
        <v>3252</v>
      </c>
      <c r="H704" t="s">
        <v>121</v>
      </c>
      <c r="I704" t="s">
        <v>372</v>
      </c>
      <c r="J704" t="s">
        <v>3247</v>
      </c>
      <c r="K704" t="s">
        <v>41</v>
      </c>
      <c r="L704" t="s">
        <v>145</v>
      </c>
      <c r="M704" t="s">
        <v>3248</v>
      </c>
      <c r="N704" t="s">
        <v>3249</v>
      </c>
      <c r="O704" t="s">
        <v>157</v>
      </c>
      <c r="P704" t="s">
        <v>3248</v>
      </c>
      <c r="Q704" t="s">
        <v>44</v>
      </c>
      <c r="R704">
        <v>67960</v>
      </c>
      <c r="S704" t="s">
        <v>1878</v>
      </c>
      <c r="T704" t="s">
        <v>36</v>
      </c>
      <c r="U704" t="s">
        <v>50</v>
      </c>
      <c r="V704" t="s">
        <v>76</v>
      </c>
      <c r="W704" t="s">
        <v>3250</v>
      </c>
      <c r="X704" t="s">
        <v>3253</v>
      </c>
      <c r="Y704" t="s">
        <v>38</v>
      </c>
      <c r="Z704" t="s">
        <v>190</v>
      </c>
      <c r="AA704" t="s">
        <v>46</v>
      </c>
      <c r="AB704" t="s">
        <v>3260</v>
      </c>
      <c r="AC704">
        <v>4</v>
      </c>
      <c r="AD704" t="s">
        <v>36</v>
      </c>
      <c r="AE704" t="s">
        <v>38</v>
      </c>
      <c r="AF704" t="s">
        <v>36</v>
      </c>
      <c r="AG704" s="1">
        <v>43076</v>
      </c>
    </row>
    <row r="705" spans="1:33" x14ac:dyDescent="0.3">
      <c r="A705">
        <v>47</v>
      </c>
      <c r="B705" t="s">
        <v>32</v>
      </c>
      <c r="C705" t="s">
        <v>61</v>
      </c>
      <c r="D705" t="s">
        <v>1879</v>
      </c>
      <c r="E705" t="s">
        <v>78</v>
      </c>
      <c r="F705">
        <v>2</v>
      </c>
      <c r="G705" t="s">
        <v>3258</v>
      </c>
      <c r="H705" t="s">
        <v>53</v>
      </c>
      <c r="I705" t="s">
        <v>1880</v>
      </c>
      <c r="J705" t="s">
        <v>3259</v>
      </c>
      <c r="K705" t="s">
        <v>55</v>
      </c>
      <c r="L705" t="s">
        <v>325</v>
      </c>
      <c r="M705" t="s">
        <v>3247</v>
      </c>
      <c r="N705" t="s">
        <v>3254</v>
      </c>
      <c r="O705" t="s">
        <v>81</v>
      </c>
      <c r="P705" t="s">
        <v>3259</v>
      </c>
      <c r="Q705" t="s">
        <v>57</v>
      </c>
      <c r="R705">
        <v>32940</v>
      </c>
      <c r="S705" t="s">
        <v>1881</v>
      </c>
      <c r="T705" t="s">
        <v>38</v>
      </c>
      <c r="U705" t="s">
        <v>50</v>
      </c>
      <c r="V705" t="s">
        <v>190</v>
      </c>
      <c r="W705" t="s">
        <v>3250</v>
      </c>
      <c r="X705" t="s">
        <v>3253</v>
      </c>
      <c r="Y705" t="s">
        <v>60</v>
      </c>
      <c r="Z705" t="s">
        <v>36</v>
      </c>
      <c r="AA705" t="s">
        <v>36</v>
      </c>
      <c r="AB705" t="s">
        <v>3261</v>
      </c>
      <c r="AC705">
        <v>3</v>
      </c>
      <c r="AD705" t="s">
        <v>40</v>
      </c>
      <c r="AE705" t="s">
        <v>38</v>
      </c>
      <c r="AF705" t="s">
        <v>40</v>
      </c>
      <c r="AG705" s="1">
        <v>42854</v>
      </c>
    </row>
    <row r="706" spans="1:33" x14ac:dyDescent="0.3">
      <c r="A706">
        <v>45</v>
      </c>
      <c r="B706" t="s">
        <v>32</v>
      </c>
      <c r="C706" t="s">
        <v>61</v>
      </c>
      <c r="D706" t="s">
        <v>1882</v>
      </c>
      <c r="E706" t="s">
        <v>78</v>
      </c>
      <c r="F706">
        <v>2</v>
      </c>
      <c r="G706" t="s">
        <v>3246</v>
      </c>
      <c r="H706" t="s">
        <v>175</v>
      </c>
      <c r="I706" t="s">
        <v>1883</v>
      </c>
      <c r="J706" t="s">
        <v>3259</v>
      </c>
      <c r="K706" t="s">
        <v>41</v>
      </c>
      <c r="L706" t="s">
        <v>549</v>
      </c>
      <c r="M706" t="s">
        <v>3248</v>
      </c>
      <c r="N706" t="s">
        <v>3249</v>
      </c>
      <c r="O706" t="s">
        <v>157</v>
      </c>
      <c r="P706" t="s">
        <v>3247</v>
      </c>
      <c r="Q706" t="s">
        <v>44</v>
      </c>
      <c r="R706">
        <v>48050</v>
      </c>
      <c r="S706" t="s">
        <v>1884</v>
      </c>
      <c r="T706" t="s">
        <v>60</v>
      </c>
      <c r="U706" t="s">
        <v>32</v>
      </c>
      <c r="V706" t="s">
        <v>114</v>
      </c>
      <c r="W706" t="s">
        <v>3250</v>
      </c>
      <c r="X706" t="s">
        <v>3247</v>
      </c>
      <c r="Y706" t="s">
        <v>38</v>
      </c>
      <c r="Z706" t="s">
        <v>104</v>
      </c>
      <c r="AA706" t="s">
        <v>36</v>
      </c>
      <c r="AB706" t="s">
        <v>3251</v>
      </c>
      <c r="AC706">
        <v>8</v>
      </c>
      <c r="AD706" t="s">
        <v>109</v>
      </c>
      <c r="AE706" t="s">
        <v>36</v>
      </c>
      <c r="AF706" t="s">
        <v>109</v>
      </c>
      <c r="AG706" s="1">
        <v>44152</v>
      </c>
    </row>
    <row r="707" spans="1:33" x14ac:dyDescent="0.3">
      <c r="A707">
        <v>58</v>
      </c>
      <c r="B707" t="s">
        <v>50</v>
      </c>
      <c r="C707" t="s">
        <v>51</v>
      </c>
      <c r="D707" t="s">
        <v>1347</v>
      </c>
      <c r="E707" t="s">
        <v>35</v>
      </c>
      <c r="F707">
        <v>2</v>
      </c>
      <c r="G707" t="s">
        <v>3257</v>
      </c>
      <c r="H707" t="s">
        <v>53</v>
      </c>
      <c r="I707" t="s">
        <v>1042</v>
      </c>
      <c r="J707" t="s">
        <v>3259</v>
      </c>
      <c r="K707" t="s">
        <v>41</v>
      </c>
      <c r="L707" t="s">
        <v>284</v>
      </c>
      <c r="M707" t="s">
        <v>3247</v>
      </c>
      <c r="N707" t="s">
        <v>3254</v>
      </c>
      <c r="O707" t="s">
        <v>43</v>
      </c>
      <c r="P707" t="s">
        <v>3259</v>
      </c>
      <c r="Q707" t="s">
        <v>69</v>
      </c>
      <c r="R707">
        <v>23800</v>
      </c>
      <c r="S707" t="s">
        <v>1885</v>
      </c>
      <c r="T707" t="s">
        <v>104</v>
      </c>
      <c r="U707" t="s">
        <v>50</v>
      </c>
      <c r="V707" t="s">
        <v>76</v>
      </c>
      <c r="W707" t="s">
        <v>3250</v>
      </c>
      <c r="X707" t="s">
        <v>3259</v>
      </c>
      <c r="Y707" t="s">
        <v>38</v>
      </c>
      <c r="Z707" t="s">
        <v>36</v>
      </c>
      <c r="AA707" t="s">
        <v>36</v>
      </c>
      <c r="AB707" t="s">
        <v>3261</v>
      </c>
      <c r="AC707">
        <v>1</v>
      </c>
      <c r="AD707" t="s">
        <v>60</v>
      </c>
      <c r="AE707" t="s">
        <v>60</v>
      </c>
      <c r="AF707" t="s">
        <v>60</v>
      </c>
      <c r="AG707" s="1">
        <v>44207</v>
      </c>
    </row>
    <row r="708" spans="1:33" x14ac:dyDescent="0.3">
      <c r="A708">
        <v>31</v>
      </c>
      <c r="B708" t="s">
        <v>50</v>
      </c>
      <c r="C708" t="s">
        <v>61</v>
      </c>
      <c r="D708" t="s">
        <v>1886</v>
      </c>
      <c r="E708" t="s">
        <v>78</v>
      </c>
      <c r="F708">
        <v>6</v>
      </c>
      <c r="G708" t="s">
        <v>3258</v>
      </c>
      <c r="H708" t="s">
        <v>53</v>
      </c>
      <c r="I708" t="s">
        <v>1726</v>
      </c>
      <c r="J708" t="s">
        <v>3247</v>
      </c>
      <c r="K708" t="s">
        <v>41</v>
      </c>
      <c r="L708" t="s">
        <v>274</v>
      </c>
      <c r="M708" t="s">
        <v>3253</v>
      </c>
      <c r="N708" t="s">
        <v>3249</v>
      </c>
      <c r="O708" t="s">
        <v>157</v>
      </c>
      <c r="P708" t="s">
        <v>3248</v>
      </c>
      <c r="Q708" t="s">
        <v>44</v>
      </c>
      <c r="R708">
        <v>61720</v>
      </c>
      <c r="S708" t="s">
        <v>1887</v>
      </c>
      <c r="T708" t="s">
        <v>46</v>
      </c>
      <c r="U708" t="s">
        <v>50</v>
      </c>
      <c r="V708" t="s">
        <v>190</v>
      </c>
      <c r="W708" t="s">
        <v>3250</v>
      </c>
      <c r="X708" t="s">
        <v>3247</v>
      </c>
      <c r="Y708" t="s">
        <v>60</v>
      </c>
      <c r="Z708" t="s">
        <v>47</v>
      </c>
      <c r="AA708" t="s">
        <v>36</v>
      </c>
      <c r="AB708" t="s">
        <v>3261</v>
      </c>
      <c r="AC708">
        <v>7</v>
      </c>
      <c r="AD708" t="s">
        <v>109</v>
      </c>
      <c r="AE708" t="s">
        <v>109</v>
      </c>
      <c r="AF708" t="s">
        <v>109</v>
      </c>
      <c r="AG708" s="1">
        <v>43135</v>
      </c>
    </row>
    <row r="709" spans="1:33" x14ac:dyDescent="0.3">
      <c r="A709">
        <v>19</v>
      </c>
      <c r="B709" t="s">
        <v>50</v>
      </c>
      <c r="C709" t="s">
        <v>61</v>
      </c>
      <c r="D709" t="s">
        <v>1888</v>
      </c>
      <c r="E709" t="s">
        <v>35</v>
      </c>
      <c r="F709">
        <v>2</v>
      </c>
      <c r="G709" t="s">
        <v>3246</v>
      </c>
      <c r="H709" t="s">
        <v>53</v>
      </c>
      <c r="I709" t="s">
        <v>1889</v>
      </c>
      <c r="J709" t="s">
        <v>3247</v>
      </c>
      <c r="K709" t="s">
        <v>41</v>
      </c>
      <c r="L709" t="s">
        <v>315</v>
      </c>
      <c r="M709" t="s">
        <v>3247</v>
      </c>
      <c r="N709" t="s">
        <v>3254</v>
      </c>
      <c r="O709" t="s">
        <v>43</v>
      </c>
      <c r="P709" t="s">
        <v>3259</v>
      </c>
      <c r="Q709" t="s">
        <v>57</v>
      </c>
      <c r="R709">
        <v>11020</v>
      </c>
      <c r="S709" t="s">
        <v>1890</v>
      </c>
      <c r="T709" t="s">
        <v>38</v>
      </c>
      <c r="U709" t="s">
        <v>32</v>
      </c>
      <c r="V709" t="s">
        <v>95</v>
      </c>
      <c r="W709" t="s">
        <v>3255</v>
      </c>
      <c r="X709" t="s">
        <v>3248</v>
      </c>
      <c r="Y709" t="s">
        <v>60</v>
      </c>
      <c r="Z709" t="s">
        <v>38</v>
      </c>
      <c r="AA709" t="s">
        <v>36</v>
      </c>
      <c r="AB709" t="s">
        <v>3261</v>
      </c>
      <c r="AC709">
        <v>1</v>
      </c>
      <c r="AD709" t="s">
        <v>60</v>
      </c>
      <c r="AE709" t="s">
        <v>38</v>
      </c>
      <c r="AF709" t="s">
        <v>60</v>
      </c>
      <c r="AG709" s="1">
        <v>43634</v>
      </c>
    </row>
    <row r="710" spans="1:33" x14ac:dyDescent="0.3">
      <c r="A710">
        <v>51</v>
      </c>
      <c r="B710" t="s">
        <v>50</v>
      </c>
      <c r="C710" t="s">
        <v>51</v>
      </c>
      <c r="D710" t="s">
        <v>1571</v>
      </c>
      <c r="E710" t="s">
        <v>35</v>
      </c>
      <c r="F710">
        <v>8</v>
      </c>
      <c r="G710" t="s">
        <v>3258</v>
      </c>
      <c r="H710" t="s">
        <v>53</v>
      </c>
      <c r="I710" t="s">
        <v>1891</v>
      </c>
      <c r="J710" t="s">
        <v>3253</v>
      </c>
      <c r="K710" t="s">
        <v>41</v>
      </c>
      <c r="L710" t="s">
        <v>521</v>
      </c>
      <c r="M710" t="s">
        <v>3253</v>
      </c>
      <c r="N710" t="s">
        <v>3263</v>
      </c>
      <c r="O710" t="s">
        <v>128</v>
      </c>
      <c r="P710" t="s">
        <v>3259</v>
      </c>
      <c r="Q710" t="s">
        <v>57</v>
      </c>
      <c r="R710">
        <v>106500</v>
      </c>
      <c r="S710" t="s">
        <v>1892</v>
      </c>
      <c r="T710" t="s">
        <v>40</v>
      </c>
      <c r="U710" t="s">
        <v>32</v>
      </c>
      <c r="V710" t="s">
        <v>102</v>
      </c>
      <c r="W710" t="s">
        <v>3250</v>
      </c>
      <c r="X710" t="s">
        <v>3259</v>
      </c>
      <c r="Y710" t="s">
        <v>60</v>
      </c>
      <c r="Z710" t="s">
        <v>190</v>
      </c>
      <c r="AA710" t="s">
        <v>40</v>
      </c>
      <c r="AB710" t="s">
        <v>3260</v>
      </c>
      <c r="AC710">
        <v>5</v>
      </c>
      <c r="AD710" t="s">
        <v>40</v>
      </c>
      <c r="AE710" t="s">
        <v>60</v>
      </c>
      <c r="AF710" t="s">
        <v>36</v>
      </c>
      <c r="AG710" s="1">
        <v>43672</v>
      </c>
    </row>
    <row r="711" spans="1:33" x14ac:dyDescent="0.3">
      <c r="A711">
        <v>29</v>
      </c>
      <c r="B711" t="s">
        <v>50</v>
      </c>
      <c r="C711" t="s">
        <v>61</v>
      </c>
      <c r="D711" t="s">
        <v>206</v>
      </c>
      <c r="E711" t="s">
        <v>35</v>
      </c>
      <c r="F711">
        <v>8</v>
      </c>
      <c r="G711" t="s">
        <v>3258</v>
      </c>
      <c r="H711" t="s">
        <v>175</v>
      </c>
      <c r="I711" t="s">
        <v>1893</v>
      </c>
      <c r="J711" t="s">
        <v>3247</v>
      </c>
      <c r="K711" t="s">
        <v>41</v>
      </c>
      <c r="L711" t="s">
        <v>546</v>
      </c>
      <c r="M711" t="s">
        <v>3253</v>
      </c>
      <c r="N711" t="s">
        <v>3254</v>
      </c>
      <c r="O711" t="s">
        <v>43</v>
      </c>
      <c r="P711" t="s">
        <v>3253</v>
      </c>
      <c r="Q711" t="s">
        <v>44</v>
      </c>
      <c r="R711">
        <v>21190</v>
      </c>
      <c r="S711" t="s">
        <v>1894</v>
      </c>
      <c r="T711" t="s">
        <v>38</v>
      </c>
      <c r="U711" t="s">
        <v>50</v>
      </c>
      <c r="V711" t="s">
        <v>147</v>
      </c>
      <c r="W711" t="s">
        <v>3250</v>
      </c>
      <c r="X711" t="s">
        <v>3259</v>
      </c>
      <c r="Y711" t="s">
        <v>60</v>
      </c>
      <c r="Z711" t="s">
        <v>109</v>
      </c>
      <c r="AA711" t="s">
        <v>46</v>
      </c>
      <c r="AB711" t="s">
        <v>3261</v>
      </c>
      <c r="AC711">
        <v>7</v>
      </c>
      <c r="AD711" t="s">
        <v>109</v>
      </c>
      <c r="AE711" t="s">
        <v>60</v>
      </c>
      <c r="AF711" t="s">
        <v>109</v>
      </c>
      <c r="AG711" s="1">
        <v>42041</v>
      </c>
    </row>
    <row r="712" spans="1:33" x14ac:dyDescent="0.3">
      <c r="A712">
        <v>36</v>
      </c>
      <c r="B712" t="s">
        <v>32</v>
      </c>
      <c r="C712" t="s">
        <v>61</v>
      </c>
      <c r="D712" t="s">
        <v>1895</v>
      </c>
      <c r="E712" t="s">
        <v>35</v>
      </c>
      <c r="F712">
        <v>3</v>
      </c>
      <c r="G712" t="s">
        <v>3252</v>
      </c>
      <c r="H712" t="s">
        <v>53</v>
      </c>
      <c r="I712" t="s">
        <v>1896</v>
      </c>
      <c r="J712" t="s">
        <v>3253</v>
      </c>
      <c r="K712" t="s">
        <v>55</v>
      </c>
      <c r="L712" t="s">
        <v>470</v>
      </c>
      <c r="M712" t="s">
        <v>3248</v>
      </c>
      <c r="N712" t="s">
        <v>3254</v>
      </c>
      <c r="O712" t="s">
        <v>43</v>
      </c>
      <c r="P712" t="s">
        <v>3259</v>
      </c>
      <c r="Q712" t="s">
        <v>69</v>
      </c>
      <c r="R712">
        <v>28350</v>
      </c>
      <c r="S712" t="s">
        <v>1897</v>
      </c>
      <c r="T712" t="s">
        <v>71</v>
      </c>
      <c r="U712" t="s">
        <v>32</v>
      </c>
      <c r="V712" t="s">
        <v>95</v>
      </c>
      <c r="W712" t="s">
        <v>3255</v>
      </c>
      <c r="X712" t="s">
        <v>3253</v>
      </c>
      <c r="Y712" t="s">
        <v>38</v>
      </c>
      <c r="Z712" t="s">
        <v>109</v>
      </c>
      <c r="AA712" t="s">
        <v>40</v>
      </c>
      <c r="AB712" t="s">
        <v>3260</v>
      </c>
      <c r="AC712">
        <v>1</v>
      </c>
      <c r="AD712" t="s">
        <v>60</v>
      </c>
      <c r="AE712" t="s">
        <v>60</v>
      </c>
      <c r="AF712" t="s">
        <v>60</v>
      </c>
      <c r="AG712" s="1">
        <v>44460</v>
      </c>
    </row>
    <row r="713" spans="1:33" x14ac:dyDescent="0.3">
      <c r="A713">
        <v>30</v>
      </c>
      <c r="B713" t="s">
        <v>32</v>
      </c>
      <c r="C713" t="s">
        <v>61</v>
      </c>
      <c r="D713" t="s">
        <v>125</v>
      </c>
      <c r="E713" t="s">
        <v>299</v>
      </c>
      <c r="F713">
        <v>1</v>
      </c>
      <c r="G713" t="s">
        <v>3246</v>
      </c>
      <c r="H713" t="s">
        <v>53</v>
      </c>
      <c r="I713" t="s">
        <v>1264</v>
      </c>
      <c r="J713" t="s">
        <v>3248</v>
      </c>
      <c r="K713" t="s">
        <v>41</v>
      </c>
      <c r="L713" t="s">
        <v>382</v>
      </c>
      <c r="M713" t="s">
        <v>3248</v>
      </c>
      <c r="N713" t="s">
        <v>3254</v>
      </c>
      <c r="O713" t="s">
        <v>299</v>
      </c>
      <c r="P713" t="s">
        <v>3248</v>
      </c>
      <c r="Q713" t="s">
        <v>69</v>
      </c>
      <c r="R713">
        <v>20640</v>
      </c>
      <c r="S713" t="s">
        <v>1898</v>
      </c>
      <c r="T713" t="s">
        <v>60</v>
      </c>
      <c r="U713" t="s">
        <v>32</v>
      </c>
      <c r="V713" t="s">
        <v>106</v>
      </c>
      <c r="W713" t="s">
        <v>3255</v>
      </c>
      <c r="X713" t="s">
        <v>3253</v>
      </c>
      <c r="Y713" t="s">
        <v>38</v>
      </c>
      <c r="Z713" t="s">
        <v>90</v>
      </c>
      <c r="AA713" t="s">
        <v>36</v>
      </c>
      <c r="AB713" t="s">
        <v>3251</v>
      </c>
      <c r="AC713">
        <v>5</v>
      </c>
      <c r="AD713" t="s">
        <v>36</v>
      </c>
      <c r="AE713" t="s">
        <v>38</v>
      </c>
      <c r="AF713" t="s">
        <v>36</v>
      </c>
      <c r="AG713" s="1">
        <v>42136</v>
      </c>
    </row>
    <row r="714" spans="1:33" x14ac:dyDescent="0.3">
      <c r="A714">
        <v>27</v>
      </c>
      <c r="B714" t="s">
        <v>50</v>
      </c>
      <c r="C714" t="s">
        <v>51</v>
      </c>
      <c r="D714" t="s">
        <v>1899</v>
      </c>
      <c r="E714" t="s">
        <v>299</v>
      </c>
      <c r="F714">
        <v>22</v>
      </c>
      <c r="G714" t="s">
        <v>3246</v>
      </c>
      <c r="H714" t="s">
        <v>299</v>
      </c>
      <c r="I714" t="s">
        <v>1900</v>
      </c>
      <c r="J714" t="s">
        <v>3253</v>
      </c>
      <c r="K714" t="s">
        <v>55</v>
      </c>
      <c r="L714" t="s">
        <v>535</v>
      </c>
      <c r="M714" t="s">
        <v>3247</v>
      </c>
      <c r="N714" t="s">
        <v>3254</v>
      </c>
      <c r="O714" t="s">
        <v>299</v>
      </c>
      <c r="P714" t="s">
        <v>3247</v>
      </c>
      <c r="Q714" t="s">
        <v>44</v>
      </c>
      <c r="R714">
        <v>28630</v>
      </c>
      <c r="S714" t="s">
        <v>1901</v>
      </c>
      <c r="T714" t="s">
        <v>38</v>
      </c>
      <c r="U714" t="s">
        <v>32</v>
      </c>
      <c r="V714" t="s">
        <v>47</v>
      </c>
      <c r="W714" t="s">
        <v>3250</v>
      </c>
      <c r="X714" t="s">
        <v>3253</v>
      </c>
      <c r="Y714" t="s">
        <v>60</v>
      </c>
      <c r="Z714" t="s">
        <v>38</v>
      </c>
      <c r="AA714" t="s">
        <v>40</v>
      </c>
      <c r="AB714" t="s">
        <v>3260</v>
      </c>
      <c r="AC714">
        <v>1</v>
      </c>
      <c r="AD714" t="s">
        <v>60</v>
      </c>
      <c r="AE714" t="s">
        <v>60</v>
      </c>
      <c r="AF714" t="s">
        <v>60</v>
      </c>
      <c r="AG714" s="1">
        <v>42555</v>
      </c>
    </row>
    <row r="715" spans="1:33" x14ac:dyDescent="0.3">
      <c r="A715">
        <v>26</v>
      </c>
      <c r="B715" t="s">
        <v>32</v>
      </c>
      <c r="C715" t="s">
        <v>61</v>
      </c>
      <c r="D715" t="s">
        <v>418</v>
      </c>
      <c r="E715" t="s">
        <v>35</v>
      </c>
      <c r="F715">
        <v>6</v>
      </c>
      <c r="G715" t="s">
        <v>3246</v>
      </c>
      <c r="H715" t="s">
        <v>53</v>
      </c>
      <c r="I715" t="s">
        <v>1902</v>
      </c>
      <c r="J715" t="s">
        <v>3248</v>
      </c>
      <c r="K715" t="s">
        <v>55</v>
      </c>
      <c r="L715" t="s">
        <v>305</v>
      </c>
      <c r="M715" t="s">
        <v>3248</v>
      </c>
      <c r="N715" t="s">
        <v>3254</v>
      </c>
      <c r="O715" t="s">
        <v>43</v>
      </c>
      <c r="P715" t="s">
        <v>3259</v>
      </c>
      <c r="Q715" t="s">
        <v>44</v>
      </c>
      <c r="R715">
        <v>26590</v>
      </c>
      <c r="S715" t="s">
        <v>1903</v>
      </c>
      <c r="T715" t="s">
        <v>38</v>
      </c>
      <c r="U715" t="s">
        <v>50</v>
      </c>
      <c r="V715" t="s">
        <v>66</v>
      </c>
      <c r="W715" t="s">
        <v>3250</v>
      </c>
      <c r="X715" t="s">
        <v>3248</v>
      </c>
      <c r="Y715" t="s">
        <v>38</v>
      </c>
      <c r="Z715" t="s">
        <v>36</v>
      </c>
      <c r="AA715" t="s">
        <v>40</v>
      </c>
      <c r="AB715" t="s">
        <v>3260</v>
      </c>
      <c r="AC715">
        <v>3</v>
      </c>
      <c r="AD715" t="s">
        <v>40</v>
      </c>
      <c r="AE715" t="s">
        <v>60</v>
      </c>
      <c r="AF715" t="s">
        <v>40</v>
      </c>
      <c r="AG715" s="1">
        <v>42277</v>
      </c>
    </row>
    <row r="716" spans="1:33" x14ac:dyDescent="0.3">
      <c r="A716">
        <v>40</v>
      </c>
      <c r="B716" t="s">
        <v>32</v>
      </c>
      <c r="C716" t="s">
        <v>61</v>
      </c>
      <c r="D716" t="s">
        <v>1904</v>
      </c>
      <c r="E716" t="s">
        <v>78</v>
      </c>
      <c r="F716">
        <v>7</v>
      </c>
      <c r="G716" t="s">
        <v>3258</v>
      </c>
      <c r="H716" t="s">
        <v>37</v>
      </c>
      <c r="I716" t="s">
        <v>1905</v>
      </c>
      <c r="J716" t="s">
        <v>3247</v>
      </c>
      <c r="K716" t="s">
        <v>41</v>
      </c>
      <c r="L716" t="s">
        <v>214</v>
      </c>
      <c r="M716" t="s">
        <v>3248</v>
      </c>
      <c r="N716" t="s">
        <v>3265</v>
      </c>
      <c r="O716" t="s">
        <v>87</v>
      </c>
      <c r="P716" t="s">
        <v>3247</v>
      </c>
      <c r="Q716" t="s">
        <v>57</v>
      </c>
      <c r="R716">
        <v>198330</v>
      </c>
      <c r="S716" t="s">
        <v>1906</v>
      </c>
      <c r="T716" t="s">
        <v>38</v>
      </c>
      <c r="U716" t="s">
        <v>32</v>
      </c>
      <c r="V716" t="s">
        <v>76</v>
      </c>
      <c r="W716" t="s">
        <v>3250</v>
      </c>
      <c r="X716" t="s">
        <v>3247</v>
      </c>
      <c r="Y716" t="s">
        <v>60</v>
      </c>
      <c r="Z716" t="s">
        <v>106</v>
      </c>
      <c r="AA716" t="s">
        <v>36</v>
      </c>
      <c r="AB716" t="s">
        <v>3261</v>
      </c>
      <c r="AC716">
        <v>21</v>
      </c>
      <c r="AD716" t="s">
        <v>115</v>
      </c>
      <c r="AE716" t="s">
        <v>47</v>
      </c>
      <c r="AF716" t="s">
        <v>115</v>
      </c>
      <c r="AG716" s="1">
        <v>43061</v>
      </c>
    </row>
    <row r="717" spans="1:33" x14ac:dyDescent="0.3">
      <c r="A717">
        <v>44</v>
      </c>
      <c r="B717" t="s">
        <v>32</v>
      </c>
      <c r="C717" t="s">
        <v>61</v>
      </c>
      <c r="D717" t="s">
        <v>1907</v>
      </c>
      <c r="E717" t="s">
        <v>35</v>
      </c>
      <c r="F717">
        <v>4</v>
      </c>
      <c r="G717" t="s">
        <v>3246</v>
      </c>
      <c r="H717" t="s">
        <v>37</v>
      </c>
      <c r="I717" t="s">
        <v>1045</v>
      </c>
      <c r="J717" t="s">
        <v>3259</v>
      </c>
      <c r="K717" t="s">
        <v>41</v>
      </c>
      <c r="L717" t="s">
        <v>145</v>
      </c>
      <c r="M717" t="s">
        <v>3248</v>
      </c>
      <c r="N717" t="s">
        <v>3249</v>
      </c>
      <c r="O717" t="s">
        <v>100</v>
      </c>
      <c r="P717" t="s">
        <v>3247</v>
      </c>
      <c r="Q717" t="s">
        <v>57</v>
      </c>
      <c r="R717">
        <v>59330</v>
      </c>
      <c r="S717" t="s">
        <v>1908</v>
      </c>
      <c r="T717" t="s">
        <v>104</v>
      </c>
      <c r="U717" t="s">
        <v>32</v>
      </c>
      <c r="V717" t="s">
        <v>47</v>
      </c>
      <c r="W717" t="s">
        <v>3250</v>
      </c>
      <c r="X717" t="s">
        <v>3259</v>
      </c>
      <c r="Y717" t="s">
        <v>60</v>
      </c>
      <c r="Z717" t="s">
        <v>130</v>
      </c>
      <c r="AA717" t="s">
        <v>40</v>
      </c>
      <c r="AB717" t="s">
        <v>3261</v>
      </c>
      <c r="AC717">
        <v>5</v>
      </c>
      <c r="AD717" t="s">
        <v>40</v>
      </c>
      <c r="AE717" t="s">
        <v>40</v>
      </c>
      <c r="AF717" t="s">
        <v>36</v>
      </c>
      <c r="AG717" s="1">
        <v>42835</v>
      </c>
    </row>
    <row r="718" spans="1:33" x14ac:dyDescent="0.3">
      <c r="A718">
        <v>31</v>
      </c>
      <c r="B718" t="s">
        <v>32</v>
      </c>
      <c r="C718" t="s">
        <v>33</v>
      </c>
      <c r="D718" t="s">
        <v>370</v>
      </c>
      <c r="E718" t="s">
        <v>78</v>
      </c>
      <c r="F718">
        <v>2</v>
      </c>
      <c r="G718" t="s">
        <v>3258</v>
      </c>
      <c r="H718" t="s">
        <v>53</v>
      </c>
      <c r="I718" t="s">
        <v>786</v>
      </c>
      <c r="J718" t="s">
        <v>3259</v>
      </c>
      <c r="K718" t="s">
        <v>55</v>
      </c>
      <c r="L718" t="s">
        <v>284</v>
      </c>
      <c r="M718" t="s">
        <v>3248</v>
      </c>
      <c r="N718" t="s">
        <v>3263</v>
      </c>
      <c r="O718" t="s">
        <v>157</v>
      </c>
      <c r="P718" t="s">
        <v>3248</v>
      </c>
      <c r="Q718" t="s">
        <v>69</v>
      </c>
      <c r="R718">
        <v>98520</v>
      </c>
      <c r="S718" t="s">
        <v>1909</v>
      </c>
      <c r="T718" t="s">
        <v>38</v>
      </c>
      <c r="U718" t="s">
        <v>50</v>
      </c>
      <c r="V718" t="s">
        <v>114</v>
      </c>
      <c r="W718" t="s">
        <v>3250</v>
      </c>
      <c r="X718" t="s">
        <v>3253</v>
      </c>
      <c r="Y718" t="s">
        <v>38</v>
      </c>
      <c r="Z718" t="s">
        <v>130</v>
      </c>
      <c r="AA718" t="s">
        <v>71</v>
      </c>
      <c r="AB718" t="s">
        <v>3261</v>
      </c>
      <c r="AC718">
        <v>10</v>
      </c>
      <c r="AD718" t="s">
        <v>115</v>
      </c>
      <c r="AE718" t="s">
        <v>104</v>
      </c>
      <c r="AF718" t="s">
        <v>90</v>
      </c>
      <c r="AG718" s="1">
        <v>44217</v>
      </c>
    </row>
    <row r="719" spans="1:33" x14ac:dyDescent="0.3">
      <c r="A719">
        <v>40</v>
      </c>
      <c r="B719" t="s">
        <v>32</v>
      </c>
      <c r="C719" t="s">
        <v>33</v>
      </c>
      <c r="D719" t="s">
        <v>730</v>
      </c>
      <c r="E719" t="s">
        <v>35</v>
      </c>
      <c r="F719">
        <v>16</v>
      </c>
      <c r="G719" t="s">
        <v>3252</v>
      </c>
      <c r="H719" t="s">
        <v>53</v>
      </c>
      <c r="I719" t="s">
        <v>1910</v>
      </c>
      <c r="J719" t="s">
        <v>3248</v>
      </c>
      <c r="K719" t="s">
        <v>41</v>
      </c>
      <c r="L719" t="s">
        <v>1084</v>
      </c>
      <c r="M719" t="s">
        <v>3248</v>
      </c>
      <c r="N719" t="s">
        <v>3254</v>
      </c>
      <c r="O719" t="s">
        <v>107</v>
      </c>
      <c r="P719" t="s">
        <v>3248</v>
      </c>
      <c r="Q719" t="s">
        <v>69</v>
      </c>
      <c r="R719">
        <v>35440</v>
      </c>
      <c r="S719" t="s">
        <v>1911</v>
      </c>
      <c r="T719" t="s">
        <v>104</v>
      </c>
      <c r="U719" t="s">
        <v>32</v>
      </c>
      <c r="V719" t="s">
        <v>153</v>
      </c>
      <c r="W719" t="s">
        <v>3250</v>
      </c>
      <c r="X719" t="s">
        <v>3247</v>
      </c>
      <c r="Y719" t="s">
        <v>38</v>
      </c>
      <c r="Z719" t="s">
        <v>90</v>
      </c>
      <c r="AA719" t="s">
        <v>60</v>
      </c>
      <c r="AB719" t="s">
        <v>3260</v>
      </c>
      <c r="AC719">
        <v>4</v>
      </c>
      <c r="AD719" t="s">
        <v>40</v>
      </c>
      <c r="AE719" t="s">
        <v>60</v>
      </c>
      <c r="AF719" t="s">
        <v>60</v>
      </c>
      <c r="AG719" s="1">
        <v>43501</v>
      </c>
    </row>
    <row r="720" spans="1:33" x14ac:dyDescent="0.3">
      <c r="A720">
        <v>35</v>
      </c>
      <c r="B720" t="s">
        <v>50</v>
      </c>
      <c r="C720" t="s">
        <v>61</v>
      </c>
      <c r="D720" t="s">
        <v>253</v>
      </c>
      <c r="E720" t="s">
        <v>35</v>
      </c>
      <c r="F720">
        <v>23</v>
      </c>
      <c r="G720" t="s">
        <v>3252</v>
      </c>
      <c r="H720" t="s">
        <v>53</v>
      </c>
      <c r="I720" t="s">
        <v>893</v>
      </c>
      <c r="J720" t="s">
        <v>3247</v>
      </c>
      <c r="K720" t="s">
        <v>41</v>
      </c>
      <c r="L720" t="s">
        <v>145</v>
      </c>
      <c r="M720" t="s">
        <v>3247</v>
      </c>
      <c r="N720" t="s">
        <v>3249</v>
      </c>
      <c r="O720" t="s">
        <v>128</v>
      </c>
      <c r="P720" t="s">
        <v>3248</v>
      </c>
      <c r="Q720" t="s">
        <v>44</v>
      </c>
      <c r="R720">
        <v>59160</v>
      </c>
      <c r="S720" t="s">
        <v>1912</v>
      </c>
      <c r="T720" t="s">
        <v>36</v>
      </c>
      <c r="U720" t="s">
        <v>50</v>
      </c>
      <c r="V720" t="s">
        <v>66</v>
      </c>
      <c r="W720" t="s">
        <v>3250</v>
      </c>
      <c r="X720" t="s">
        <v>3253</v>
      </c>
      <c r="Y720" t="s">
        <v>60</v>
      </c>
      <c r="Z720" t="s">
        <v>115</v>
      </c>
      <c r="AA720" t="s">
        <v>38</v>
      </c>
      <c r="AB720" t="s">
        <v>3260</v>
      </c>
      <c r="AC720">
        <v>1</v>
      </c>
      <c r="AD720" t="s">
        <v>60</v>
      </c>
      <c r="AE720" t="s">
        <v>60</v>
      </c>
      <c r="AF720" t="s">
        <v>38</v>
      </c>
      <c r="AG720" s="1">
        <v>43935</v>
      </c>
    </row>
    <row r="721" spans="1:33" x14ac:dyDescent="0.3">
      <c r="A721">
        <v>42</v>
      </c>
      <c r="B721" t="s">
        <v>32</v>
      </c>
      <c r="C721" t="s">
        <v>61</v>
      </c>
      <c r="D721" t="s">
        <v>1038</v>
      </c>
      <c r="E721" t="s">
        <v>78</v>
      </c>
      <c r="F721">
        <v>12</v>
      </c>
      <c r="G721" t="s">
        <v>3258</v>
      </c>
      <c r="H721" t="s">
        <v>84</v>
      </c>
      <c r="I721" t="s">
        <v>1913</v>
      </c>
      <c r="J721" t="s">
        <v>3247</v>
      </c>
      <c r="K721" t="s">
        <v>41</v>
      </c>
      <c r="L721" t="s">
        <v>546</v>
      </c>
      <c r="M721" t="s">
        <v>3248</v>
      </c>
      <c r="N721" t="s">
        <v>3249</v>
      </c>
      <c r="O721" t="s">
        <v>157</v>
      </c>
      <c r="P721" t="s">
        <v>3259</v>
      </c>
      <c r="Q721" t="s">
        <v>69</v>
      </c>
      <c r="R721">
        <v>50870</v>
      </c>
      <c r="S721" t="s">
        <v>1914</v>
      </c>
      <c r="T721" t="s">
        <v>36</v>
      </c>
      <c r="U721" t="s">
        <v>50</v>
      </c>
      <c r="V721" t="s">
        <v>47</v>
      </c>
      <c r="W721" t="s">
        <v>3250</v>
      </c>
      <c r="X721" t="s">
        <v>3248</v>
      </c>
      <c r="Y721" t="s">
        <v>40</v>
      </c>
      <c r="Z721" t="s">
        <v>76</v>
      </c>
      <c r="AA721" t="s">
        <v>46</v>
      </c>
      <c r="AB721" t="s">
        <v>3260</v>
      </c>
      <c r="AC721">
        <v>0</v>
      </c>
      <c r="AD721" t="s">
        <v>60</v>
      </c>
      <c r="AE721" t="s">
        <v>60</v>
      </c>
      <c r="AF721" t="s">
        <v>60</v>
      </c>
      <c r="AG721" s="1">
        <v>44018</v>
      </c>
    </row>
    <row r="722" spans="1:33" x14ac:dyDescent="0.3">
      <c r="A722">
        <v>47</v>
      </c>
      <c r="B722" t="s">
        <v>32</v>
      </c>
      <c r="C722" t="s">
        <v>33</v>
      </c>
      <c r="D722" t="s">
        <v>1915</v>
      </c>
      <c r="E722" t="s">
        <v>35</v>
      </c>
      <c r="F722">
        <v>14</v>
      </c>
      <c r="G722" t="s">
        <v>3258</v>
      </c>
      <c r="H722" t="s">
        <v>121</v>
      </c>
      <c r="I722" t="s">
        <v>1916</v>
      </c>
      <c r="J722" t="s">
        <v>3248</v>
      </c>
      <c r="K722" t="s">
        <v>41</v>
      </c>
      <c r="L722" t="s">
        <v>192</v>
      </c>
      <c r="M722" t="s">
        <v>3248</v>
      </c>
      <c r="N722" t="s">
        <v>3249</v>
      </c>
      <c r="O722" t="s">
        <v>107</v>
      </c>
      <c r="P722" t="s">
        <v>3247</v>
      </c>
      <c r="Q722" t="s">
        <v>44</v>
      </c>
      <c r="R722">
        <v>54670</v>
      </c>
      <c r="S722" t="s">
        <v>1917</v>
      </c>
      <c r="T722" t="s">
        <v>115</v>
      </c>
      <c r="U722" t="s">
        <v>32</v>
      </c>
      <c r="V722" t="s">
        <v>190</v>
      </c>
      <c r="W722" t="s">
        <v>3250</v>
      </c>
      <c r="X722" t="s">
        <v>3248</v>
      </c>
      <c r="Y722" t="s">
        <v>38</v>
      </c>
      <c r="Z722" t="s">
        <v>153</v>
      </c>
      <c r="AA722" t="s">
        <v>46</v>
      </c>
      <c r="AB722" t="s">
        <v>3251</v>
      </c>
      <c r="AC722">
        <v>8</v>
      </c>
      <c r="AD722" t="s">
        <v>109</v>
      </c>
      <c r="AE722" t="s">
        <v>38</v>
      </c>
      <c r="AF722" t="s">
        <v>109</v>
      </c>
      <c r="AG722" s="1">
        <v>42134</v>
      </c>
    </row>
    <row r="723" spans="1:33" x14ac:dyDescent="0.3">
      <c r="A723">
        <v>43</v>
      </c>
      <c r="B723" t="s">
        <v>50</v>
      </c>
      <c r="C723" t="s">
        <v>61</v>
      </c>
      <c r="D723" t="s">
        <v>331</v>
      </c>
      <c r="E723" t="s">
        <v>78</v>
      </c>
      <c r="F723">
        <v>9</v>
      </c>
      <c r="G723" t="s">
        <v>3246</v>
      </c>
      <c r="H723" t="s">
        <v>84</v>
      </c>
      <c r="I723" t="s">
        <v>974</v>
      </c>
      <c r="J723" t="s">
        <v>3253</v>
      </c>
      <c r="K723" t="s">
        <v>55</v>
      </c>
      <c r="L723" t="s">
        <v>332</v>
      </c>
      <c r="M723" t="s">
        <v>3253</v>
      </c>
      <c r="N723" t="s">
        <v>3249</v>
      </c>
      <c r="O723" t="s">
        <v>157</v>
      </c>
      <c r="P723" t="s">
        <v>3248</v>
      </c>
      <c r="Q723" t="s">
        <v>57</v>
      </c>
      <c r="R723">
        <v>53460</v>
      </c>
      <c r="S723" t="s">
        <v>1918</v>
      </c>
      <c r="T723" t="s">
        <v>115</v>
      </c>
      <c r="U723" t="s">
        <v>32</v>
      </c>
      <c r="V723" t="s">
        <v>66</v>
      </c>
      <c r="W723" t="s">
        <v>3250</v>
      </c>
      <c r="X723" t="s">
        <v>3247</v>
      </c>
      <c r="Y723" t="s">
        <v>60</v>
      </c>
      <c r="Z723" t="s">
        <v>109</v>
      </c>
      <c r="AA723" t="s">
        <v>40</v>
      </c>
      <c r="AB723" t="s">
        <v>3261</v>
      </c>
      <c r="AC723">
        <v>5</v>
      </c>
      <c r="AD723" t="s">
        <v>36</v>
      </c>
      <c r="AE723" t="s">
        <v>38</v>
      </c>
      <c r="AF723" t="s">
        <v>36</v>
      </c>
      <c r="AG723" s="1">
        <v>43211</v>
      </c>
    </row>
    <row r="724" spans="1:33" x14ac:dyDescent="0.3">
      <c r="A724">
        <v>50</v>
      </c>
      <c r="B724" t="s">
        <v>32</v>
      </c>
      <c r="C724" t="s">
        <v>33</v>
      </c>
      <c r="D724" t="s">
        <v>1919</v>
      </c>
      <c r="E724" t="s">
        <v>78</v>
      </c>
      <c r="F724">
        <v>1</v>
      </c>
      <c r="G724" t="s">
        <v>3246</v>
      </c>
      <c r="H724" t="s">
        <v>53</v>
      </c>
      <c r="I724" t="s">
        <v>1920</v>
      </c>
      <c r="J724" t="s">
        <v>3259</v>
      </c>
      <c r="K724" t="s">
        <v>55</v>
      </c>
      <c r="L724" t="s">
        <v>118</v>
      </c>
      <c r="M724" t="s">
        <v>3248</v>
      </c>
      <c r="N724" t="s">
        <v>3249</v>
      </c>
      <c r="O724" t="s">
        <v>157</v>
      </c>
      <c r="P724" t="s">
        <v>3248</v>
      </c>
      <c r="Q724" t="s">
        <v>44</v>
      </c>
      <c r="R724">
        <v>63470</v>
      </c>
      <c r="S724" t="s">
        <v>1921</v>
      </c>
      <c r="T724" t="s">
        <v>60</v>
      </c>
      <c r="U724" t="s">
        <v>32</v>
      </c>
      <c r="V724" t="s">
        <v>47</v>
      </c>
      <c r="W724" t="s">
        <v>3250</v>
      </c>
      <c r="X724" t="s">
        <v>3253</v>
      </c>
      <c r="Y724" t="s">
        <v>38</v>
      </c>
      <c r="Z724" t="s">
        <v>114</v>
      </c>
      <c r="AA724" t="s">
        <v>36</v>
      </c>
      <c r="AB724" t="s">
        <v>3260</v>
      </c>
      <c r="AC724">
        <v>5</v>
      </c>
      <c r="AD724" t="s">
        <v>109</v>
      </c>
      <c r="AE724" t="s">
        <v>60</v>
      </c>
      <c r="AF724" t="s">
        <v>66</v>
      </c>
      <c r="AG724" s="1">
        <v>42403</v>
      </c>
    </row>
    <row r="725" spans="1:33" x14ac:dyDescent="0.3">
      <c r="A725">
        <v>36</v>
      </c>
      <c r="B725" t="s">
        <v>32</v>
      </c>
      <c r="C725" t="s">
        <v>61</v>
      </c>
      <c r="D725" t="s">
        <v>1595</v>
      </c>
      <c r="E725" t="s">
        <v>35</v>
      </c>
      <c r="F725">
        <v>6</v>
      </c>
      <c r="G725" t="s">
        <v>3252</v>
      </c>
      <c r="H725" t="s">
        <v>37</v>
      </c>
      <c r="I725" t="s">
        <v>1922</v>
      </c>
      <c r="J725" t="s">
        <v>3247</v>
      </c>
      <c r="K725" t="s">
        <v>41</v>
      </c>
      <c r="L725" t="s">
        <v>168</v>
      </c>
      <c r="M725" t="s">
        <v>3248</v>
      </c>
      <c r="N725" t="s">
        <v>3249</v>
      </c>
      <c r="O725" t="s">
        <v>128</v>
      </c>
      <c r="P725" t="s">
        <v>3247</v>
      </c>
      <c r="Q725" t="s">
        <v>69</v>
      </c>
      <c r="R725">
        <v>49410</v>
      </c>
      <c r="S725" t="s">
        <v>1923</v>
      </c>
      <c r="T725" t="s">
        <v>90</v>
      </c>
      <c r="U725" t="s">
        <v>32</v>
      </c>
      <c r="V725" t="s">
        <v>59</v>
      </c>
      <c r="W725" t="s">
        <v>3255</v>
      </c>
      <c r="X725" t="s">
        <v>3259</v>
      </c>
      <c r="Y725" t="s">
        <v>40</v>
      </c>
      <c r="Z725" t="s">
        <v>109</v>
      </c>
      <c r="AA725" t="s">
        <v>60</v>
      </c>
      <c r="AB725" t="s">
        <v>3260</v>
      </c>
      <c r="AC725">
        <v>3</v>
      </c>
      <c r="AD725" t="s">
        <v>40</v>
      </c>
      <c r="AE725" t="s">
        <v>60</v>
      </c>
      <c r="AF725" t="s">
        <v>38</v>
      </c>
      <c r="AG725" s="1">
        <v>42867</v>
      </c>
    </row>
    <row r="726" spans="1:33" x14ac:dyDescent="0.3">
      <c r="A726">
        <v>45</v>
      </c>
      <c r="B726" t="s">
        <v>32</v>
      </c>
      <c r="C726" t="s">
        <v>61</v>
      </c>
      <c r="D726" t="s">
        <v>116</v>
      </c>
      <c r="E726" t="s">
        <v>35</v>
      </c>
      <c r="F726">
        <v>1</v>
      </c>
      <c r="G726" t="s">
        <v>3246</v>
      </c>
      <c r="H726" t="s">
        <v>175</v>
      </c>
      <c r="I726" t="s">
        <v>1924</v>
      </c>
      <c r="J726" t="s">
        <v>3248</v>
      </c>
      <c r="K726" t="s">
        <v>41</v>
      </c>
      <c r="L726" t="s">
        <v>197</v>
      </c>
      <c r="M726" t="s">
        <v>3259</v>
      </c>
      <c r="N726" t="s">
        <v>3265</v>
      </c>
      <c r="O726" t="s">
        <v>87</v>
      </c>
      <c r="P726" t="s">
        <v>3259</v>
      </c>
      <c r="Q726" t="s">
        <v>44</v>
      </c>
      <c r="R726">
        <v>192020</v>
      </c>
      <c r="S726" t="s">
        <v>1925</v>
      </c>
      <c r="T726" t="s">
        <v>60</v>
      </c>
      <c r="U726" t="s">
        <v>32</v>
      </c>
      <c r="V726" t="s">
        <v>147</v>
      </c>
      <c r="W726" t="s">
        <v>3250</v>
      </c>
      <c r="X726" t="s">
        <v>3248</v>
      </c>
      <c r="Y726" t="s">
        <v>38</v>
      </c>
      <c r="Z726" t="s">
        <v>134</v>
      </c>
      <c r="AA726" t="s">
        <v>40</v>
      </c>
      <c r="AB726" t="s">
        <v>3260</v>
      </c>
      <c r="AC726">
        <v>24</v>
      </c>
      <c r="AD726" t="s">
        <v>60</v>
      </c>
      <c r="AE726" t="s">
        <v>38</v>
      </c>
      <c r="AF726" t="s">
        <v>109</v>
      </c>
      <c r="AG726" s="1">
        <v>43631</v>
      </c>
    </row>
    <row r="727" spans="1:33" x14ac:dyDescent="0.3">
      <c r="A727">
        <v>26</v>
      </c>
      <c r="B727" t="s">
        <v>32</v>
      </c>
      <c r="C727" t="s">
        <v>61</v>
      </c>
      <c r="D727" t="s">
        <v>598</v>
      </c>
      <c r="E727" t="s">
        <v>78</v>
      </c>
      <c r="F727">
        <v>29</v>
      </c>
      <c r="G727" t="s">
        <v>3252</v>
      </c>
      <c r="H727" t="s">
        <v>37</v>
      </c>
      <c r="I727" t="s">
        <v>1236</v>
      </c>
      <c r="J727" t="s">
        <v>3253</v>
      </c>
      <c r="K727" t="s">
        <v>41</v>
      </c>
      <c r="L727" t="s">
        <v>56</v>
      </c>
      <c r="M727" t="s">
        <v>3248</v>
      </c>
      <c r="N727" t="s">
        <v>3249</v>
      </c>
      <c r="O727" t="s">
        <v>157</v>
      </c>
      <c r="P727" t="s">
        <v>3248</v>
      </c>
      <c r="Q727" t="s">
        <v>69</v>
      </c>
      <c r="R727">
        <v>43060</v>
      </c>
      <c r="S727" t="s">
        <v>1926</v>
      </c>
      <c r="T727" t="s">
        <v>71</v>
      </c>
      <c r="U727" t="s">
        <v>32</v>
      </c>
      <c r="V727" t="s">
        <v>47</v>
      </c>
      <c r="W727" t="s">
        <v>3250</v>
      </c>
      <c r="X727" t="s">
        <v>3253</v>
      </c>
      <c r="Y727" t="s">
        <v>40</v>
      </c>
      <c r="Z727" t="s">
        <v>115</v>
      </c>
      <c r="AA727" t="s">
        <v>71</v>
      </c>
      <c r="AB727" t="s">
        <v>3260</v>
      </c>
      <c r="AC727">
        <v>0</v>
      </c>
      <c r="AD727" t="s">
        <v>60</v>
      </c>
      <c r="AE727" t="s">
        <v>60</v>
      </c>
      <c r="AF727" t="s">
        <v>60</v>
      </c>
      <c r="AG727" s="1">
        <v>42611</v>
      </c>
    </row>
    <row r="728" spans="1:33" x14ac:dyDescent="0.3">
      <c r="A728">
        <v>27</v>
      </c>
      <c r="B728" t="s">
        <v>32</v>
      </c>
      <c r="C728" t="s">
        <v>61</v>
      </c>
      <c r="D728" t="s">
        <v>1558</v>
      </c>
      <c r="E728" t="s">
        <v>35</v>
      </c>
      <c r="F728">
        <v>2</v>
      </c>
      <c r="G728" t="s">
        <v>3258</v>
      </c>
      <c r="H728" t="s">
        <v>53</v>
      </c>
      <c r="I728" t="s">
        <v>246</v>
      </c>
      <c r="J728" t="s">
        <v>3259</v>
      </c>
      <c r="K728" t="s">
        <v>55</v>
      </c>
      <c r="L728" t="s">
        <v>221</v>
      </c>
      <c r="M728" t="s">
        <v>3248</v>
      </c>
      <c r="N728" t="s">
        <v>3254</v>
      </c>
      <c r="O728" t="s">
        <v>43</v>
      </c>
      <c r="P728" t="s">
        <v>3253</v>
      </c>
      <c r="Q728" t="s">
        <v>69</v>
      </c>
      <c r="R728">
        <v>23410</v>
      </c>
      <c r="S728" t="s">
        <v>1927</v>
      </c>
      <c r="T728" t="s">
        <v>38</v>
      </c>
      <c r="U728" t="s">
        <v>32</v>
      </c>
      <c r="V728" t="s">
        <v>66</v>
      </c>
      <c r="W728" t="s">
        <v>3250</v>
      </c>
      <c r="X728" t="s">
        <v>3259</v>
      </c>
      <c r="Y728" t="s">
        <v>38</v>
      </c>
      <c r="Z728" t="s">
        <v>38</v>
      </c>
      <c r="AA728" t="s">
        <v>90</v>
      </c>
      <c r="AB728" t="s">
        <v>3260</v>
      </c>
      <c r="AC728">
        <v>1</v>
      </c>
      <c r="AD728" t="s">
        <v>60</v>
      </c>
      <c r="AE728" t="s">
        <v>60</v>
      </c>
      <c r="AF728" t="s">
        <v>60</v>
      </c>
      <c r="AG728" s="1">
        <v>42234</v>
      </c>
    </row>
    <row r="729" spans="1:33" x14ac:dyDescent="0.3">
      <c r="A729">
        <v>46</v>
      </c>
      <c r="B729" t="s">
        <v>32</v>
      </c>
      <c r="C729" t="s">
        <v>61</v>
      </c>
      <c r="D729" t="s">
        <v>1928</v>
      </c>
      <c r="E729" t="s">
        <v>35</v>
      </c>
      <c r="F729">
        <v>7</v>
      </c>
      <c r="G729" t="s">
        <v>3252</v>
      </c>
      <c r="H729" t="s">
        <v>37</v>
      </c>
      <c r="I729" t="s">
        <v>1929</v>
      </c>
      <c r="J729" t="s">
        <v>3259</v>
      </c>
      <c r="K729" t="s">
        <v>41</v>
      </c>
      <c r="L729" t="s">
        <v>296</v>
      </c>
      <c r="M729" t="s">
        <v>3248</v>
      </c>
      <c r="N729" t="s">
        <v>3263</v>
      </c>
      <c r="O729" t="s">
        <v>128</v>
      </c>
      <c r="P729" t="s">
        <v>3248</v>
      </c>
      <c r="Q729" t="s">
        <v>69</v>
      </c>
      <c r="R729">
        <v>108450</v>
      </c>
      <c r="S729" t="s">
        <v>1930</v>
      </c>
      <c r="T729" t="s">
        <v>90</v>
      </c>
      <c r="U729" t="s">
        <v>32</v>
      </c>
      <c r="V729" t="s">
        <v>66</v>
      </c>
      <c r="W729" t="s">
        <v>3250</v>
      </c>
      <c r="X729" t="s">
        <v>3247</v>
      </c>
      <c r="Y729" t="s">
        <v>38</v>
      </c>
      <c r="Z729" t="s">
        <v>66</v>
      </c>
      <c r="AA729" t="s">
        <v>36</v>
      </c>
      <c r="AB729" t="s">
        <v>3260</v>
      </c>
      <c r="AC729">
        <v>8</v>
      </c>
      <c r="AD729" t="s">
        <v>109</v>
      </c>
      <c r="AE729" t="s">
        <v>60</v>
      </c>
      <c r="AF729" t="s">
        <v>109</v>
      </c>
      <c r="AG729" s="1">
        <v>43289</v>
      </c>
    </row>
    <row r="730" spans="1:33" x14ac:dyDescent="0.3">
      <c r="A730">
        <v>35</v>
      </c>
      <c r="B730" t="s">
        <v>32</v>
      </c>
      <c r="C730" t="s">
        <v>61</v>
      </c>
      <c r="D730" t="s">
        <v>1931</v>
      </c>
      <c r="E730" t="s">
        <v>35</v>
      </c>
      <c r="F730">
        <v>10</v>
      </c>
      <c r="G730" t="s">
        <v>3258</v>
      </c>
      <c r="H730" t="s">
        <v>37</v>
      </c>
      <c r="I730" t="s">
        <v>1932</v>
      </c>
      <c r="J730" t="s">
        <v>3253</v>
      </c>
      <c r="K730" t="s">
        <v>55</v>
      </c>
      <c r="L730" t="s">
        <v>64</v>
      </c>
      <c r="M730" t="s">
        <v>3248</v>
      </c>
      <c r="N730" t="s">
        <v>3249</v>
      </c>
      <c r="O730" t="s">
        <v>100</v>
      </c>
      <c r="P730" t="s">
        <v>3248</v>
      </c>
      <c r="Q730" t="s">
        <v>57</v>
      </c>
      <c r="R730">
        <v>61420</v>
      </c>
      <c r="S730" t="s">
        <v>690</v>
      </c>
      <c r="T730" t="s">
        <v>36</v>
      </c>
      <c r="U730" t="s">
        <v>50</v>
      </c>
      <c r="V730" t="s">
        <v>153</v>
      </c>
      <c r="W730" t="s">
        <v>3250</v>
      </c>
      <c r="X730" t="s">
        <v>3248</v>
      </c>
      <c r="Y730" t="s">
        <v>60</v>
      </c>
      <c r="Z730" t="s">
        <v>130</v>
      </c>
      <c r="AA730" t="s">
        <v>46</v>
      </c>
      <c r="AB730" t="s">
        <v>3260</v>
      </c>
      <c r="AC730">
        <v>5</v>
      </c>
      <c r="AD730" t="s">
        <v>40</v>
      </c>
      <c r="AE730" t="s">
        <v>60</v>
      </c>
      <c r="AF730" t="s">
        <v>46</v>
      </c>
      <c r="AG730" s="1">
        <v>43449</v>
      </c>
    </row>
    <row r="731" spans="1:33" x14ac:dyDescent="0.3">
      <c r="A731">
        <v>35</v>
      </c>
      <c r="B731" t="s">
        <v>50</v>
      </c>
      <c r="C731" t="s">
        <v>51</v>
      </c>
      <c r="D731" t="s">
        <v>498</v>
      </c>
      <c r="E731" t="s">
        <v>35</v>
      </c>
      <c r="F731">
        <v>25</v>
      </c>
      <c r="G731" t="s">
        <v>3258</v>
      </c>
      <c r="H731" t="s">
        <v>53</v>
      </c>
      <c r="I731" t="s">
        <v>1933</v>
      </c>
      <c r="J731" t="s">
        <v>3259</v>
      </c>
      <c r="K731" t="s">
        <v>55</v>
      </c>
      <c r="L731" t="s">
        <v>172</v>
      </c>
      <c r="M731" t="s">
        <v>3248</v>
      </c>
      <c r="N731" t="s">
        <v>3254</v>
      </c>
      <c r="O731" t="s">
        <v>107</v>
      </c>
      <c r="P731" t="s">
        <v>3247</v>
      </c>
      <c r="Q731" t="s">
        <v>69</v>
      </c>
      <c r="R731">
        <v>20220</v>
      </c>
      <c r="S731" t="s">
        <v>1934</v>
      </c>
      <c r="T731" t="s">
        <v>38</v>
      </c>
      <c r="U731" t="s">
        <v>50</v>
      </c>
      <c r="V731" t="s">
        <v>114</v>
      </c>
      <c r="W731" t="s">
        <v>3250</v>
      </c>
      <c r="X731" t="s">
        <v>3253</v>
      </c>
      <c r="Y731" t="s">
        <v>38</v>
      </c>
      <c r="Z731" t="s">
        <v>130</v>
      </c>
      <c r="AA731" t="s">
        <v>36</v>
      </c>
      <c r="AB731" t="s">
        <v>3261</v>
      </c>
      <c r="AC731">
        <v>10</v>
      </c>
      <c r="AD731" t="s">
        <v>40</v>
      </c>
      <c r="AE731" t="s">
        <v>109</v>
      </c>
      <c r="AF731" t="s">
        <v>115</v>
      </c>
      <c r="AG731" s="1">
        <v>42205</v>
      </c>
    </row>
    <row r="732" spans="1:33" x14ac:dyDescent="0.3">
      <c r="A732">
        <v>36</v>
      </c>
      <c r="B732" t="s">
        <v>32</v>
      </c>
      <c r="C732" t="s">
        <v>33</v>
      </c>
      <c r="D732" t="s">
        <v>1068</v>
      </c>
      <c r="E732" t="s">
        <v>78</v>
      </c>
      <c r="F732">
        <v>1</v>
      </c>
      <c r="G732" t="s">
        <v>3264</v>
      </c>
      <c r="H732" t="s">
        <v>37</v>
      </c>
      <c r="I732" t="s">
        <v>1668</v>
      </c>
      <c r="J732" t="s">
        <v>3259</v>
      </c>
      <c r="K732" t="s">
        <v>55</v>
      </c>
      <c r="L732" t="s">
        <v>56</v>
      </c>
      <c r="M732" t="s">
        <v>3248</v>
      </c>
      <c r="N732" t="s">
        <v>3249</v>
      </c>
      <c r="O732" t="s">
        <v>157</v>
      </c>
      <c r="P732" t="s">
        <v>3259</v>
      </c>
      <c r="Q732" t="s">
        <v>57</v>
      </c>
      <c r="R732">
        <v>66530</v>
      </c>
      <c r="S732" t="s">
        <v>1935</v>
      </c>
      <c r="T732" t="s">
        <v>46</v>
      </c>
      <c r="U732" t="s">
        <v>32</v>
      </c>
      <c r="V732" t="s">
        <v>102</v>
      </c>
      <c r="W732" t="s">
        <v>3250</v>
      </c>
      <c r="X732" t="s">
        <v>3247</v>
      </c>
      <c r="Y732" t="s">
        <v>60</v>
      </c>
      <c r="Z732" t="s">
        <v>109</v>
      </c>
      <c r="AA732" t="s">
        <v>90</v>
      </c>
      <c r="AB732" t="s">
        <v>3260</v>
      </c>
      <c r="AC732">
        <v>1</v>
      </c>
      <c r="AD732" t="s">
        <v>60</v>
      </c>
      <c r="AE732" t="s">
        <v>60</v>
      </c>
      <c r="AF732" t="s">
        <v>60</v>
      </c>
      <c r="AG732" s="1">
        <v>44231</v>
      </c>
    </row>
    <row r="733" spans="1:33" x14ac:dyDescent="0.3">
      <c r="A733">
        <v>19</v>
      </c>
      <c r="B733" t="s">
        <v>32</v>
      </c>
      <c r="C733" t="s">
        <v>61</v>
      </c>
      <c r="D733" t="s">
        <v>932</v>
      </c>
      <c r="E733" t="s">
        <v>35</v>
      </c>
      <c r="F733">
        <v>9</v>
      </c>
      <c r="G733" t="s">
        <v>3252</v>
      </c>
      <c r="H733" t="s">
        <v>53</v>
      </c>
      <c r="I733" t="s">
        <v>1936</v>
      </c>
      <c r="J733" t="s">
        <v>3248</v>
      </c>
      <c r="K733" t="s">
        <v>41</v>
      </c>
      <c r="L733" t="s">
        <v>246</v>
      </c>
      <c r="M733" t="s">
        <v>3248</v>
      </c>
      <c r="N733" t="s">
        <v>3254</v>
      </c>
      <c r="O733" t="s">
        <v>107</v>
      </c>
      <c r="P733" t="s">
        <v>3253</v>
      </c>
      <c r="Q733" t="s">
        <v>57</v>
      </c>
      <c r="R733">
        <v>25520</v>
      </c>
      <c r="S733" t="s">
        <v>1937</v>
      </c>
      <c r="T733" t="s">
        <v>38</v>
      </c>
      <c r="U733" t="s">
        <v>32</v>
      </c>
      <c r="V733" t="s">
        <v>134</v>
      </c>
      <c r="W733" t="s">
        <v>3255</v>
      </c>
      <c r="X733" t="s">
        <v>3248</v>
      </c>
      <c r="Y733" t="s">
        <v>60</v>
      </c>
      <c r="Z733" t="s">
        <v>38</v>
      </c>
      <c r="AA733" t="s">
        <v>46</v>
      </c>
      <c r="AB733" t="s">
        <v>3260</v>
      </c>
      <c r="AC733">
        <v>1</v>
      </c>
      <c r="AD733" t="s">
        <v>38</v>
      </c>
      <c r="AE733" t="s">
        <v>60</v>
      </c>
      <c r="AF733" t="s">
        <v>60</v>
      </c>
      <c r="AG733" s="1">
        <v>42256</v>
      </c>
    </row>
    <row r="734" spans="1:33" x14ac:dyDescent="0.3">
      <c r="A734">
        <v>35</v>
      </c>
      <c r="B734" t="s">
        <v>32</v>
      </c>
      <c r="C734" t="s">
        <v>61</v>
      </c>
      <c r="D734" t="s">
        <v>1866</v>
      </c>
      <c r="E734" t="s">
        <v>78</v>
      </c>
      <c r="F734">
        <v>16</v>
      </c>
      <c r="G734" t="s">
        <v>3246</v>
      </c>
      <c r="H734" t="s">
        <v>84</v>
      </c>
      <c r="I734" t="s">
        <v>1938</v>
      </c>
      <c r="J734" t="s">
        <v>3248</v>
      </c>
      <c r="K734" t="s">
        <v>41</v>
      </c>
      <c r="L734" t="s">
        <v>172</v>
      </c>
      <c r="M734" t="s">
        <v>3248</v>
      </c>
      <c r="N734" t="s">
        <v>3263</v>
      </c>
      <c r="O734" t="s">
        <v>157</v>
      </c>
      <c r="P734" t="s">
        <v>3247</v>
      </c>
      <c r="Q734" t="s">
        <v>44</v>
      </c>
      <c r="R734">
        <v>80200</v>
      </c>
      <c r="S734" t="s">
        <v>1939</v>
      </c>
      <c r="T734" t="s">
        <v>60</v>
      </c>
      <c r="U734" t="s">
        <v>32</v>
      </c>
      <c r="V734" t="s">
        <v>102</v>
      </c>
      <c r="W734" t="s">
        <v>3250</v>
      </c>
      <c r="X734" t="s">
        <v>3248</v>
      </c>
      <c r="Y734" t="s">
        <v>40</v>
      </c>
      <c r="Z734" t="s">
        <v>47</v>
      </c>
      <c r="AA734" t="s">
        <v>36</v>
      </c>
      <c r="AB734" t="s">
        <v>3261</v>
      </c>
      <c r="AC734">
        <v>11</v>
      </c>
      <c r="AD734" t="s">
        <v>104</v>
      </c>
      <c r="AE734" t="s">
        <v>90</v>
      </c>
      <c r="AF734" t="s">
        <v>104</v>
      </c>
      <c r="AG734" s="1">
        <v>42208</v>
      </c>
    </row>
    <row r="735" spans="1:33" x14ac:dyDescent="0.3">
      <c r="A735">
        <v>28</v>
      </c>
      <c r="B735" t="s">
        <v>32</v>
      </c>
      <c r="C735" t="s">
        <v>61</v>
      </c>
      <c r="D735" t="s">
        <v>1940</v>
      </c>
      <c r="E735" t="s">
        <v>35</v>
      </c>
      <c r="F735">
        <v>27</v>
      </c>
      <c r="G735" t="s">
        <v>3246</v>
      </c>
      <c r="H735" t="s">
        <v>37</v>
      </c>
      <c r="I735" t="s">
        <v>1941</v>
      </c>
      <c r="J735" t="s">
        <v>3247</v>
      </c>
      <c r="K735" t="s">
        <v>55</v>
      </c>
      <c r="L735" t="s">
        <v>470</v>
      </c>
      <c r="M735" t="s">
        <v>3253</v>
      </c>
      <c r="N735" t="s">
        <v>3249</v>
      </c>
      <c r="O735" t="s">
        <v>128</v>
      </c>
      <c r="P735" t="s">
        <v>3253</v>
      </c>
      <c r="Q735" t="s">
        <v>69</v>
      </c>
      <c r="R735">
        <v>48770</v>
      </c>
      <c r="S735" t="s">
        <v>1942</v>
      </c>
      <c r="T735" t="s">
        <v>60</v>
      </c>
      <c r="U735" t="s">
        <v>32</v>
      </c>
      <c r="V735" t="s">
        <v>106</v>
      </c>
      <c r="W735" t="s">
        <v>3255</v>
      </c>
      <c r="X735" t="s">
        <v>3247</v>
      </c>
      <c r="Y735" t="s">
        <v>38</v>
      </c>
      <c r="Z735" t="s">
        <v>90</v>
      </c>
      <c r="AA735" t="s">
        <v>71</v>
      </c>
      <c r="AB735" t="s">
        <v>3261</v>
      </c>
      <c r="AC735">
        <v>5</v>
      </c>
      <c r="AD735" t="s">
        <v>36</v>
      </c>
      <c r="AE735" t="s">
        <v>60</v>
      </c>
      <c r="AF735" t="s">
        <v>60</v>
      </c>
      <c r="AG735" s="1">
        <v>43996</v>
      </c>
    </row>
    <row r="736" spans="1:33" x14ac:dyDescent="0.3">
      <c r="A736">
        <v>31</v>
      </c>
      <c r="B736" t="s">
        <v>32</v>
      </c>
      <c r="C736" t="s">
        <v>61</v>
      </c>
      <c r="D736" t="s">
        <v>1943</v>
      </c>
      <c r="E736" t="s">
        <v>78</v>
      </c>
      <c r="F736">
        <v>29</v>
      </c>
      <c r="G736" t="s">
        <v>3258</v>
      </c>
      <c r="H736" t="s">
        <v>84</v>
      </c>
      <c r="I736" t="s">
        <v>1944</v>
      </c>
      <c r="J736" t="s">
        <v>3253</v>
      </c>
      <c r="K736" t="s">
        <v>55</v>
      </c>
      <c r="L736" t="s">
        <v>283</v>
      </c>
      <c r="M736" t="s">
        <v>3247</v>
      </c>
      <c r="N736" t="s">
        <v>3249</v>
      </c>
      <c r="O736" t="s">
        <v>157</v>
      </c>
      <c r="P736" t="s">
        <v>3259</v>
      </c>
      <c r="Q736" t="s">
        <v>44</v>
      </c>
      <c r="R736">
        <v>54680</v>
      </c>
      <c r="S736" t="s">
        <v>1945</v>
      </c>
      <c r="T736" t="s">
        <v>38</v>
      </c>
      <c r="U736" t="s">
        <v>32</v>
      </c>
      <c r="V736" t="s">
        <v>76</v>
      </c>
      <c r="W736" t="s">
        <v>3250</v>
      </c>
      <c r="X736" t="s">
        <v>3253</v>
      </c>
      <c r="Y736" t="s">
        <v>40</v>
      </c>
      <c r="Z736" t="s">
        <v>66</v>
      </c>
      <c r="AA736" t="s">
        <v>36</v>
      </c>
      <c r="AB736" t="s">
        <v>3260</v>
      </c>
      <c r="AC736">
        <v>12</v>
      </c>
      <c r="AD736" t="s">
        <v>109</v>
      </c>
      <c r="AE736" t="s">
        <v>71</v>
      </c>
      <c r="AF736" t="s">
        <v>109</v>
      </c>
      <c r="AG736" s="1">
        <v>43281</v>
      </c>
    </row>
    <row r="737" spans="1:33" x14ac:dyDescent="0.3">
      <c r="A737">
        <v>25</v>
      </c>
      <c r="B737" t="s">
        <v>32</v>
      </c>
      <c r="C737" t="s">
        <v>61</v>
      </c>
      <c r="D737" t="s">
        <v>1334</v>
      </c>
      <c r="E737" t="s">
        <v>78</v>
      </c>
      <c r="F737">
        <v>8</v>
      </c>
      <c r="G737" t="s">
        <v>3246</v>
      </c>
      <c r="H737" t="s">
        <v>53</v>
      </c>
      <c r="I737" t="s">
        <v>1946</v>
      </c>
      <c r="J737" t="s">
        <v>3259</v>
      </c>
      <c r="K737" t="s">
        <v>41</v>
      </c>
      <c r="L737" t="s">
        <v>284</v>
      </c>
      <c r="M737" t="s">
        <v>3259</v>
      </c>
      <c r="N737" t="s">
        <v>3249</v>
      </c>
      <c r="O737" t="s">
        <v>157</v>
      </c>
      <c r="P737" t="s">
        <v>3247</v>
      </c>
      <c r="Q737" t="s">
        <v>44</v>
      </c>
      <c r="R737">
        <v>61340</v>
      </c>
      <c r="S737" t="s">
        <v>1947</v>
      </c>
      <c r="T737" t="s">
        <v>60</v>
      </c>
      <c r="U737" t="s">
        <v>32</v>
      </c>
      <c r="V737" t="s">
        <v>95</v>
      </c>
      <c r="W737" t="s">
        <v>3255</v>
      </c>
      <c r="X737" t="s">
        <v>3248</v>
      </c>
      <c r="Y737" t="s">
        <v>38</v>
      </c>
      <c r="Z737" t="s">
        <v>46</v>
      </c>
      <c r="AA737" t="s">
        <v>46</v>
      </c>
      <c r="AB737" t="s">
        <v>3260</v>
      </c>
      <c r="AC737">
        <v>3</v>
      </c>
      <c r="AD737" t="s">
        <v>40</v>
      </c>
      <c r="AE737" t="s">
        <v>38</v>
      </c>
      <c r="AF737" t="s">
        <v>40</v>
      </c>
      <c r="AG737" s="1">
        <v>42344</v>
      </c>
    </row>
    <row r="738" spans="1:33" x14ac:dyDescent="0.3">
      <c r="A738">
        <v>32</v>
      </c>
      <c r="B738" t="s">
        <v>32</v>
      </c>
      <c r="C738" t="s">
        <v>51</v>
      </c>
      <c r="D738" t="s">
        <v>568</v>
      </c>
      <c r="E738" t="s">
        <v>35</v>
      </c>
      <c r="F738">
        <v>24</v>
      </c>
      <c r="G738" t="s">
        <v>3258</v>
      </c>
      <c r="H738" t="s">
        <v>53</v>
      </c>
      <c r="I738" t="s">
        <v>1400</v>
      </c>
      <c r="J738" t="s">
        <v>3253</v>
      </c>
      <c r="K738" t="s">
        <v>41</v>
      </c>
      <c r="L738" t="s">
        <v>48</v>
      </c>
      <c r="M738" t="s">
        <v>3248</v>
      </c>
      <c r="N738" t="s">
        <v>3249</v>
      </c>
      <c r="O738" t="s">
        <v>43</v>
      </c>
      <c r="P738" t="s">
        <v>3259</v>
      </c>
      <c r="Q738" t="s">
        <v>44</v>
      </c>
      <c r="R738">
        <v>53090</v>
      </c>
      <c r="S738" t="s">
        <v>1948</v>
      </c>
      <c r="T738" t="s">
        <v>38</v>
      </c>
      <c r="U738" t="s">
        <v>32</v>
      </c>
      <c r="V738" t="s">
        <v>102</v>
      </c>
      <c r="W738" t="s">
        <v>3250</v>
      </c>
      <c r="X738" t="s">
        <v>3259</v>
      </c>
      <c r="Y738" t="s">
        <v>40</v>
      </c>
      <c r="Z738" t="s">
        <v>130</v>
      </c>
      <c r="AA738" t="s">
        <v>40</v>
      </c>
      <c r="AB738" t="s">
        <v>3260</v>
      </c>
      <c r="AC738">
        <v>10</v>
      </c>
      <c r="AD738" t="s">
        <v>115</v>
      </c>
      <c r="AE738" t="s">
        <v>46</v>
      </c>
      <c r="AF738" t="s">
        <v>109</v>
      </c>
      <c r="AG738" s="1">
        <v>43476</v>
      </c>
    </row>
    <row r="739" spans="1:33" x14ac:dyDescent="0.3">
      <c r="A739">
        <v>35</v>
      </c>
      <c r="B739" t="s">
        <v>32</v>
      </c>
      <c r="C739" t="s">
        <v>61</v>
      </c>
      <c r="D739" t="s">
        <v>1949</v>
      </c>
      <c r="E739" t="s">
        <v>35</v>
      </c>
      <c r="F739">
        <v>16</v>
      </c>
      <c r="G739" t="s">
        <v>3246</v>
      </c>
      <c r="H739" t="s">
        <v>53</v>
      </c>
      <c r="I739" t="s">
        <v>1950</v>
      </c>
      <c r="J739" t="s">
        <v>3259</v>
      </c>
      <c r="K739" t="s">
        <v>55</v>
      </c>
      <c r="L739" t="s">
        <v>283</v>
      </c>
      <c r="M739" t="s">
        <v>3247</v>
      </c>
      <c r="N739" t="s">
        <v>3263</v>
      </c>
      <c r="O739" t="s">
        <v>100</v>
      </c>
      <c r="P739" t="s">
        <v>3247</v>
      </c>
      <c r="Q739" t="s">
        <v>57</v>
      </c>
      <c r="R739">
        <v>86060</v>
      </c>
      <c r="S739" t="s">
        <v>1951</v>
      </c>
      <c r="T739" t="s">
        <v>38</v>
      </c>
      <c r="U739" t="s">
        <v>32</v>
      </c>
      <c r="V739" t="s">
        <v>114</v>
      </c>
      <c r="W739" t="s">
        <v>3250</v>
      </c>
      <c r="X739" t="s">
        <v>3259</v>
      </c>
      <c r="Y739" t="s">
        <v>60</v>
      </c>
      <c r="Z739" t="s">
        <v>147</v>
      </c>
      <c r="AA739" t="s">
        <v>36</v>
      </c>
      <c r="AB739" t="s">
        <v>3256</v>
      </c>
      <c r="AC739">
        <v>11</v>
      </c>
      <c r="AD739" t="s">
        <v>115</v>
      </c>
      <c r="AE739" t="s">
        <v>36</v>
      </c>
      <c r="AF739" t="s">
        <v>36</v>
      </c>
      <c r="AG739" s="1">
        <v>44428</v>
      </c>
    </row>
    <row r="740" spans="1:33" x14ac:dyDescent="0.3">
      <c r="A740">
        <v>25</v>
      </c>
      <c r="B740" t="s">
        <v>32</v>
      </c>
      <c r="C740" t="s">
        <v>61</v>
      </c>
      <c r="D740" t="s">
        <v>1952</v>
      </c>
      <c r="E740" t="s">
        <v>35</v>
      </c>
      <c r="F740">
        <v>2</v>
      </c>
      <c r="G740" t="s">
        <v>3257</v>
      </c>
      <c r="H740" t="s">
        <v>37</v>
      </c>
      <c r="I740" t="s">
        <v>1953</v>
      </c>
      <c r="J740" t="s">
        <v>3253</v>
      </c>
      <c r="K740" t="s">
        <v>41</v>
      </c>
      <c r="L740" t="s">
        <v>325</v>
      </c>
      <c r="M740" t="s">
        <v>3259</v>
      </c>
      <c r="N740" t="s">
        <v>3254</v>
      </c>
      <c r="O740" t="s">
        <v>107</v>
      </c>
      <c r="P740" t="s">
        <v>3253</v>
      </c>
      <c r="Q740" t="s">
        <v>57</v>
      </c>
      <c r="R740">
        <v>34240</v>
      </c>
      <c r="S740" t="s">
        <v>1954</v>
      </c>
      <c r="T740" t="s">
        <v>109</v>
      </c>
      <c r="U740" t="s">
        <v>32</v>
      </c>
      <c r="V740" t="s">
        <v>66</v>
      </c>
      <c r="W740" t="s">
        <v>3250</v>
      </c>
      <c r="X740" t="s">
        <v>3248</v>
      </c>
      <c r="Y740" t="s">
        <v>60</v>
      </c>
      <c r="Z740" t="s">
        <v>90</v>
      </c>
      <c r="AA740" t="s">
        <v>36</v>
      </c>
      <c r="AB740" t="s">
        <v>3261</v>
      </c>
      <c r="AC740">
        <v>5</v>
      </c>
      <c r="AD740" t="s">
        <v>36</v>
      </c>
      <c r="AE740" t="s">
        <v>60</v>
      </c>
      <c r="AF740" t="s">
        <v>38</v>
      </c>
      <c r="AG740" s="1">
        <v>44555</v>
      </c>
    </row>
    <row r="741" spans="1:33" x14ac:dyDescent="0.3">
      <c r="A741">
        <v>46</v>
      </c>
      <c r="B741" t="s">
        <v>32</v>
      </c>
      <c r="C741" t="s">
        <v>51</v>
      </c>
      <c r="D741" t="s">
        <v>1281</v>
      </c>
      <c r="E741" t="s">
        <v>35</v>
      </c>
      <c r="F741">
        <v>18</v>
      </c>
      <c r="G741" t="s">
        <v>3257</v>
      </c>
      <c r="H741" t="s">
        <v>37</v>
      </c>
      <c r="I741" t="s">
        <v>1955</v>
      </c>
      <c r="J741" t="s">
        <v>3253</v>
      </c>
      <c r="K741" t="s">
        <v>55</v>
      </c>
      <c r="L741" t="s">
        <v>645</v>
      </c>
      <c r="M741" t="s">
        <v>3248</v>
      </c>
      <c r="N741" t="s">
        <v>3263</v>
      </c>
      <c r="O741" t="s">
        <v>157</v>
      </c>
      <c r="P741" t="s">
        <v>3248</v>
      </c>
      <c r="Q741" t="s">
        <v>44</v>
      </c>
      <c r="R741">
        <v>105270</v>
      </c>
      <c r="S741" t="s">
        <v>1956</v>
      </c>
      <c r="T741" t="s">
        <v>71</v>
      </c>
      <c r="U741" t="s">
        <v>32</v>
      </c>
      <c r="V741" t="s">
        <v>147</v>
      </c>
      <c r="W741" t="s">
        <v>3250</v>
      </c>
      <c r="X741" t="s">
        <v>3259</v>
      </c>
      <c r="Y741" t="s">
        <v>60</v>
      </c>
      <c r="Z741" t="s">
        <v>202</v>
      </c>
      <c r="AA741" t="s">
        <v>36</v>
      </c>
      <c r="AB741" t="s">
        <v>3261</v>
      </c>
      <c r="AC741">
        <v>2</v>
      </c>
      <c r="AD741" t="s">
        <v>40</v>
      </c>
      <c r="AE741" t="s">
        <v>38</v>
      </c>
      <c r="AF741" t="s">
        <v>40</v>
      </c>
      <c r="AG741" s="1">
        <v>43637</v>
      </c>
    </row>
    <row r="742" spans="1:33" x14ac:dyDescent="0.3">
      <c r="A742">
        <v>30</v>
      </c>
      <c r="B742" t="s">
        <v>32</v>
      </c>
      <c r="C742" t="s">
        <v>61</v>
      </c>
      <c r="D742" t="s">
        <v>1957</v>
      </c>
      <c r="E742" t="s">
        <v>35</v>
      </c>
      <c r="F742">
        <v>2</v>
      </c>
      <c r="G742" t="s">
        <v>3246</v>
      </c>
      <c r="H742" t="s">
        <v>53</v>
      </c>
      <c r="I742" t="s">
        <v>1362</v>
      </c>
      <c r="J742" t="s">
        <v>3248</v>
      </c>
      <c r="K742" t="s">
        <v>55</v>
      </c>
      <c r="L742" t="s">
        <v>233</v>
      </c>
      <c r="M742" t="s">
        <v>3253</v>
      </c>
      <c r="N742" t="s">
        <v>3249</v>
      </c>
      <c r="O742" t="s">
        <v>128</v>
      </c>
      <c r="P742" t="s">
        <v>3259</v>
      </c>
      <c r="Q742" t="s">
        <v>57</v>
      </c>
      <c r="R742">
        <v>60910</v>
      </c>
      <c r="S742" t="s">
        <v>1958</v>
      </c>
      <c r="T742" t="s">
        <v>40</v>
      </c>
      <c r="U742" t="s">
        <v>32</v>
      </c>
      <c r="V742" t="s">
        <v>59</v>
      </c>
      <c r="W742" t="s">
        <v>3255</v>
      </c>
      <c r="X742" t="s">
        <v>3248</v>
      </c>
      <c r="Y742" t="s">
        <v>60</v>
      </c>
      <c r="Z742" t="s">
        <v>147</v>
      </c>
      <c r="AA742" t="s">
        <v>40</v>
      </c>
      <c r="AB742" t="s">
        <v>3260</v>
      </c>
      <c r="AC742">
        <v>5</v>
      </c>
      <c r="AD742" t="s">
        <v>46</v>
      </c>
      <c r="AE742" t="s">
        <v>60</v>
      </c>
      <c r="AF742" t="s">
        <v>40</v>
      </c>
      <c r="AG742" s="1">
        <v>44072</v>
      </c>
    </row>
    <row r="743" spans="1:33" x14ac:dyDescent="0.3">
      <c r="A743">
        <v>31</v>
      </c>
      <c r="B743" t="s">
        <v>32</v>
      </c>
      <c r="C743" t="s">
        <v>61</v>
      </c>
      <c r="D743" t="s">
        <v>1959</v>
      </c>
      <c r="E743" t="s">
        <v>35</v>
      </c>
      <c r="F743">
        <v>24</v>
      </c>
      <c r="G743" t="s">
        <v>3246</v>
      </c>
      <c r="H743" t="s">
        <v>37</v>
      </c>
      <c r="I743" t="s">
        <v>542</v>
      </c>
      <c r="J743" t="s">
        <v>3248</v>
      </c>
      <c r="K743" t="s">
        <v>55</v>
      </c>
      <c r="L743" t="s">
        <v>172</v>
      </c>
      <c r="M743" t="s">
        <v>3247</v>
      </c>
      <c r="N743" t="s">
        <v>3249</v>
      </c>
      <c r="O743" t="s">
        <v>100</v>
      </c>
      <c r="P743" t="s">
        <v>3253</v>
      </c>
      <c r="Q743" t="s">
        <v>57</v>
      </c>
      <c r="R743">
        <v>68120</v>
      </c>
      <c r="S743" t="s">
        <v>1960</v>
      </c>
      <c r="T743" t="s">
        <v>38</v>
      </c>
      <c r="U743" t="s">
        <v>32</v>
      </c>
      <c r="V743" t="s">
        <v>114</v>
      </c>
      <c r="W743" t="s">
        <v>3250</v>
      </c>
      <c r="X743" t="s">
        <v>3247</v>
      </c>
      <c r="Y743" t="s">
        <v>60</v>
      </c>
      <c r="Z743" t="s">
        <v>130</v>
      </c>
      <c r="AA743" t="s">
        <v>40</v>
      </c>
      <c r="AB743" t="s">
        <v>3260</v>
      </c>
      <c r="AC743">
        <v>10</v>
      </c>
      <c r="AD743" t="s">
        <v>104</v>
      </c>
      <c r="AE743" t="s">
        <v>38</v>
      </c>
      <c r="AF743" t="s">
        <v>115</v>
      </c>
      <c r="AG743" s="1">
        <v>43050</v>
      </c>
    </row>
    <row r="744" spans="1:33" x14ac:dyDescent="0.3">
      <c r="A744">
        <v>47</v>
      </c>
      <c r="B744" t="s">
        <v>32</v>
      </c>
      <c r="C744" t="s">
        <v>33</v>
      </c>
      <c r="D744" t="s">
        <v>1961</v>
      </c>
      <c r="E744" t="s">
        <v>78</v>
      </c>
      <c r="F744">
        <v>2</v>
      </c>
      <c r="G744" t="s">
        <v>3258</v>
      </c>
      <c r="H744" t="s">
        <v>84</v>
      </c>
      <c r="I744" t="s">
        <v>1962</v>
      </c>
      <c r="J744" t="s">
        <v>3248</v>
      </c>
      <c r="K744" t="s">
        <v>41</v>
      </c>
      <c r="L744" t="s">
        <v>749</v>
      </c>
      <c r="M744" t="s">
        <v>3248</v>
      </c>
      <c r="N744" t="s">
        <v>3249</v>
      </c>
      <c r="O744" t="s">
        <v>157</v>
      </c>
      <c r="P744" t="s">
        <v>3247</v>
      </c>
      <c r="Q744" t="s">
        <v>44</v>
      </c>
      <c r="R744">
        <v>49780</v>
      </c>
      <c r="S744" t="s">
        <v>1963</v>
      </c>
      <c r="T744" t="s">
        <v>109</v>
      </c>
      <c r="U744" t="s">
        <v>32</v>
      </c>
      <c r="V744" t="s">
        <v>147</v>
      </c>
      <c r="W744" t="s">
        <v>3250</v>
      </c>
      <c r="X744" t="s">
        <v>3259</v>
      </c>
      <c r="Y744" t="s">
        <v>38</v>
      </c>
      <c r="Z744" t="s">
        <v>46</v>
      </c>
      <c r="AA744" t="s">
        <v>36</v>
      </c>
      <c r="AB744" t="s">
        <v>3256</v>
      </c>
      <c r="AC744">
        <v>1</v>
      </c>
      <c r="AD744" t="s">
        <v>60</v>
      </c>
      <c r="AE744" t="s">
        <v>60</v>
      </c>
      <c r="AF744" t="s">
        <v>60</v>
      </c>
      <c r="AG744" s="1">
        <v>42513</v>
      </c>
    </row>
    <row r="745" spans="1:33" x14ac:dyDescent="0.3">
      <c r="A745">
        <v>32</v>
      </c>
      <c r="B745" t="s">
        <v>32</v>
      </c>
      <c r="C745" t="s">
        <v>61</v>
      </c>
      <c r="D745" t="s">
        <v>454</v>
      </c>
      <c r="E745" t="s">
        <v>35</v>
      </c>
      <c r="F745">
        <v>2</v>
      </c>
      <c r="G745" t="s">
        <v>3246</v>
      </c>
      <c r="H745" t="s">
        <v>121</v>
      </c>
      <c r="I745" t="s">
        <v>1964</v>
      </c>
      <c r="J745" t="s">
        <v>3259</v>
      </c>
      <c r="K745" t="s">
        <v>41</v>
      </c>
      <c r="L745" t="s">
        <v>267</v>
      </c>
      <c r="M745" t="s">
        <v>3248</v>
      </c>
      <c r="N745" t="s">
        <v>3254</v>
      </c>
      <c r="O745" t="s">
        <v>107</v>
      </c>
      <c r="P745" t="s">
        <v>3253</v>
      </c>
      <c r="Q745" t="s">
        <v>57</v>
      </c>
      <c r="R745">
        <v>24390</v>
      </c>
      <c r="S745" t="s">
        <v>1965</v>
      </c>
      <c r="T745" t="s">
        <v>38</v>
      </c>
      <c r="U745" t="s">
        <v>32</v>
      </c>
      <c r="V745" t="s">
        <v>76</v>
      </c>
      <c r="W745" t="s">
        <v>3250</v>
      </c>
      <c r="X745" t="s">
        <v>3259</v>
      </c>
      <c r="Y745" t="s">
        <v>60</v>
      </c>
      <c r="Z745" t="s">
        <v>46</v>
      </c>
      <c r="AA745" t="s">
        <v>46</v>
      </c>
      <c r="AB745" t="s">
        <v>3260</v>
      </c>
      <c r="AC745">
        <v>4</v>
      </c>
      <c r="AD745" t="s">
        <v>40</v>
      </c>
      <c r="AE745" t="s">
        <v>38</v>
      </c>
      <c r="AF745" t="s">
        <v>40</v>
      </c>
      <c r="AG745" s="1">
        <v>42610</v>
      </c>
    </row>
    <row r="746" spans="1:33" x14ac:dyDescent="0.3">
      <c r="A746">
        <v>36</v>
      </c>
      <c r="B746" t="s">
        <v>32</v>
      </c>
      <c r="C746" t="s">
        <v>61</v>
      </c>
      <c r="D746" t="s">
        <v>1045</v>
      </c>
      <c r="E746" t="s">
        <v>35</v>
      </c>
      <c r="F746">
        <v>5</v>
      </c>
      <c r="G746" t="s">
        <v>3258</v>
      </c>
      <c r="H746" t="s">
        <v>53</v>
      </c>
      <c r="I746" t="s">
        <v>64</v>
      </c>
      <c r="J746" t="s">
        <v>3247</v>
      </c>
      <c r="K746" t="s">
        <v>55</v>
      </c>
      <c r="L746" t="s">
        <v>137</v>
      </c>
      <c r="M746" t="s">
        <v>3247</v>
      </c>
      <c r="N746" t="s">
        <v>3254</v>
      </c>
      <c r="O746" t="s">
        <v>107</v>
      </c>
      <c r="P746" t="s">
        <v>3253</v>
      </c>
      <c r="Q746" t="s">
        <v>44</v>
      </c>
      <c r="R746">
        <v>34190</v>
      </c>
      <c r="S746" t="s">
        <v>1966</v>
      </c>
      <c r="T746" t="s">
        <v>104</v>
      </c>
      <c r="U746" t="s">
        <v>50</v>
      </c>
      <c r="V746" t="s">
        <v>76</v>
      </c>
      <c r="W746" t="s">
        <v>3250</v>
      </c>
      <c r="X746" t="s">
        <v>3259</v>
      </c>
      <c r="Y746" t="s">
        <v>38</v>
      </c>
      <c r="Z746" t="s">
        <v>90</v>
      </c>
      <c r="AA746" t="s">
        <v>36</v>
      </c>
      <c r="AB746" t="s">
        <v>3251</v>
      </c>
      <c r="AC746">
        <v>1</v>
      </c>
      <c r="AD746" t="s">
        <v>38</v>
      </c>
      <c r="AE746" t="s">
        <v>60</v>
      </c>
      <c r="AF746" t="s">
        <v>60</v>
      </c>
      <c r="AG746" s="1">
        <v>44383</v>
      </c>
    </row>
    <row r="747" spans="1:33" x14ac:dyDescent="0.3">
      <c r="A747">
        <v>48</v>
      </c>
      <c r="B747" t="s">
        <v>32</v>
      </c>
      <c r="C747" t="s">
        <v>61</v>
      </c>
      <c r="D747" t="s">
        <v>511</v>
      </c>
      <c r="E747" t="s">
        <v>35</v>
      </c>
      <c r="F747">
        <v>20</v>
      </c>
      <c r="G747" t="s">
        <v>3258</v>
      </c>
      <c r="H747" t="s">
        <v>37</v>
      </c>
      <c r="I747" t="s">
        <v>77</v>
      </c>
      <c r="J747" t="s">
        <v>3259</v>
      </c>
      <c r="K747" t="s">
        <v>41</v>
      </c>
      <c r="L747" t="s">
        <v>64</v>
      </c>
      <c r="M747" t="s">
        <v>3248</v>
      </c>
      <c r="N747" t="s">
        <v>3254</v>
      </c>
      <c r="O747" t="s">
        <v>107</v>
      </c>
      <c r="P747" t="s">
        <v>3248</v>
      </c>
      <c r="Q747" t="s">
        <v>44</v>
      </c>
      <c r="R747">
        <v>22590</v>
      </c>
      <c r="S747" t="s">
        <v>1967</v>
      </c>
      <c r="T747" t="s">
        <v>46</v>
      </c>
      <c r="U747" t="s">
        <v>32</v>
      </c>
      <c r="V747" t="s">
        <v>49</v>
      </c>
      <c r="W747" t="s">
        <v>3250</v>
      </c>
      <c r="X747" t="s">
        <v>3253</v>
      </c>
      <c r="Y747" t="s">
        <v>40</v>
      </c>
      <c r="Z747" t="s">
        <v>66</v>
      </c>
      <c r="AA747" t="s">
        <v>40</v>
      </c>
      <c r="AB747" t="s">
        <v>3261</v>
      </c>
      <c r="AC747">
        <v>0</v>
      </c>
      <c r="AD747" t="s">
        <v>60</v>
      </c>
      <c r="AE747" t="s">
        <v>60</v>
      </c>
      <c r="AF747" t="s">
        <v>60</v>
      </c>
      <c r="AG747" s="1">
        <v>42724</v>
      </c>
    </row>
    <row r="748" spans="1:33" x14ac:dyDescent="0.3">
      <c r="A748">
        <v>46</v>
      </c>
      <c r="B748" t="s">
        <v>32</v>
      </c>
      <c r="C748" t="s">
        <v>61</v>
      </c>
      <c r="D748" t="s">
        <v>77</v>
      </c>
      <c r="E748" t="s">
        <v>299</v>
      </c>
      <c r="F748">
        <v>5</v>
      </c>
      <c r="G748" t="s">
        <v>3252</v>
      </c>
      <c r="H748" t="s">
        <v>37</v>
      </c>
      <c r="I748" t="s">
        <v>1968</v>
      </c>
      <c r="J748" t="s">
        <v>3247</v>
      </c>
      <c r="K748" t="s">
        <v>41</v>
      </c>
      <c r="L748" t="s">
        <v>48</v>
      </c>
      <c r="M748" t="s">
        <v>3248</v>
      </c>
      <c r="N748" t="s">
        <v>3249</v>
      </c>
      <c r="O748" t="s">
        <v>299</v>
      </c>
      <c r="P748" t="s">
        <v>3247</v>
      </c>
      <c r="Q748" t="s">
        <v>69</v>
      </c>
      <c r="R748">
        <v>50210</v>
      </c>
      <c r="S748" t="s">
        <v>1969</v>
      </c>
      <c r="T748" t="s">
        <v>115</v>
      </c>
      <c r="U748" t="s">
        <v>50</v>
      </c>
      <c r="V748" t="s">
        <v>95</v>
      </c>
      <c r="W748" t="s">
        <v>3255</v>
      </c>
      <c r="X748" t="s">
        <v>3259</v>
      </c>
      <c r="Y748" t="s">
        <v>38</v>
      </c>
      <c r="Z748" t="s">
        <v>153</v>
      </c>
      <c r="AA748" t="s">
        <v>40</v>
      </c>
      <c r="AB748" t="s">
        <v>3260</v>
      </c>
      <c r="AC748">
        <v>4</v>
      </c>
      <c r="AD748" t="s">
        <v>40</v>
      </c>
      <c r="AE748" t="s">
        <v>60</v>
      </c>
      <c r="AF748" t="s">
        <v>40</v>
      </c>
      <c r="AG748" s="1">
        <v>44372</v>
      </c>
    </row>
    <row r="749" spans="1:33" x14ac:dyDescent="0.3">
      <c r="A749">
        <v>36</v>
      </c>
      <c r="B749" t="s">
        <v>32</v>
      </c>
      <c r="C749" t="s">
        <v>33</v>
      </c>
      <c r="D749" t="s">
        <v>1970</v>
      </c>
      <c r="E749" t="s">
        <v>35</v>
      </c>
      <c r="F749">
        <v>9</v>
      </c>
      <c r="G749" t="s">
        <v>3246</v>
      </c>
      <c r="H749" t="s">
        <v>53</v>
      </c>
      <c r="I749" t="s">
        <v>1971</v>
      </c>
      <c r="J749" t="s">
        <v>3253</v>
      </c>
      <c r="K749" t="s">
        <v>41</v>
      </c>
      <c r="L749" t="s">
        <v>164</v>
      </c>
      <c r="M749" t="s">
        <v>3248</v>
      </c>
      <c r="N749" t="s">
        <v>3254</v>
      </c>
      <c r="O749" t="s">
        <v>107</v>
      </c>
      <c r="P749" t="s">
        <v>3248</v>
      </c>
      <c r="Q749" t="s">
        <v>57</v>
      </c>
      <c r="R749">
        <v>24380</v>
      </c>
      <c r="S749" t="s">
        <v>1972</v>
      </c>
      <c r="T749" t="s">
        <v>46</v>
      </c>
      <c r="U749" t="s">
        <v>32</v>
      </c>
      <c r="V749" t="s">
        <v>66</v>
      </c>
      <c r="W749" t="s">
        <v>3250</v>
      </c>
      <c r="X749" t="s">
        <v>3248</v>
      </c>
      <c r="Y749" t="s">
        <v>60</v>
      </c>
      <c r="Z749" t="s">
        <v>109</v>
      </c>
      <c r="AA749" t="s">
        <v>40</v>
      </c>
      <c r="AB749" t="s">
        <v>3261</v>
      </c>
      <c r="AC749">
        <v>3</v>
      </c>
      <c r="AD749" t="s">
        <v>40</v>
      </c>
      <c r="AE749" t="s">
        <v>38</v>
      </c>
      <c r="AF749" t="s">
        <v>40</v>
      </c>
      <c r="AG749" s="1">
        <v>42276</v>
      </c>
    </row>
    <row r="750" spans="1:33" x14ac:dyDescent="0.3">
      <c r="A750">
        <v>41</v>
      </c>
      <c r="B750" t="s">
        <v>32</v>
      </c>
      <c r="C750" t="s">
        <v>61</v>
      </c>
      <c r="D750" t="s">
        <v>1973</v>
      </c>
      <c r="E750" t="s">
        <v>35</v>
      </c>
      <c r="F750">
        <v>6</v>
      </c>
      <c r="G750" t="s">
        <v>3246</v>
      </c>
      <c r="H750" t="s">
        <v>37</v>
      </c>
      <c r="I750" t="s">
        <v>1723</v>
      </c>
      <c r="J750" t="s">
        <v>3259</v>
      </c>
      <c r="K750" t="s">
        <v>41</v>
      </c>
      <c r="L750" t="s">
        <v>250</v>
      </c>
      <c r="M750" t="s">
        <v>3248</v>
      </c>
      <c r="N750" t="s">
        <v>3254</v>
      </c>
      <c r="O750" t="s">
        <v>43</v>
      </c>
      <c r="P750" t="s">
        <v>3253</v>
      </c>
      <c r="Q750" t="s">
        <v>57</v>
      </c>
      <c r="R750">
        <v>47210</v>
      </c>
      <c r="S750" t="s">
        <v>1974</v>
      </c>
      <c r="T750" t="s">
        <v>40</v>
      </c>
      <c r="U750" t="s">
        <v>50</v>
      </c>
      <c r="V750" t="s">
        <v>66</v>
      </c>
      <c r="W750" t="s">
        <v>3250</v>
      </c>
      <c r="X750" t="s">
        <v>3248</v>
      </c>
      <c r="Y750" t="s">
        <v>60</v>
      </c>
      <c r="Z750" t="s">
        <v>59</v>
      </c>
      <c r="AA750" t="s">
        <v>36</v>
      </c>
      <c r="AB750" t="s">
        <v>3260</v>
      </c>
      <c r="AC750">
        <v>18</v>
      </c>
      <c r="AD750" t="s">
        <v>66</v>
      </c>
      <c r="AE750" t="s">
        <v>40</v>
      </c>
      <c r="AF750" t="s">
        <v>49</v>
      </c>
      <c r="AG750" s="1">
        <v>43899</v>
      </c>
    </row>
    <row r="751" spans="1:33" x14ac:dyDescent="0.3">
      <c r="A751">
        <v>43</v>
      </c>
      <c r="B751" t="s">
        <v>32</v>
      </c>
      <c r="C751" t="s">
        <v>51</v>
      </c>
      <c r="D751" t="s">
        <v>199</v>
      </c>
      <c r="E751" t="s">
        <v>35</v>
      </c>
      <c r="F751">
        <v>9</v>
      </c>
      <c r="G751" t="s">
        <v>3264</v>
      </c>
      <c r="H751" t="s">
        <v>37</v>
      </c>
      <c r="I751" t="s">
        <v>1830</v>
      </c>
      <c r="J751" t="s">
        <v>3259</v>
      </c>
      <c r="K751" t="s">
        <v>41</v>
      </c>
      <c r="L751" t="s">
        <v>528</v>
      </c>
      <c r="M751" t="s">
        <v>3248</v>
      </c>
      <c r="N751" t="s">
        <v>3249</v>
      </c>
      <c r="O751" t="s">
        <v>43</v>
      </c>
      <c r="P751" t="s">
        <v>3248</v>
      </c>
      <c r="Q751" t="s">
        <v>69</v>
      </c>
      <c r="R751">
        <v>5679</v>
      </c>
      <c r="S751" t="s">
        <v>1975</v>
      </c>
      <c r="T751" t="s">
        <v>36</v>
      </c>
      <c r="U751" t="s">
        <v>50</v>
      </c>
      <c r="V751" t="s">
        <v>66</v>
      </c>
      <c r="W751" t="s">
        <v>3250</v>
      </c>
      <c r="X751" t="s">
        <v>3247</v>
      </c>
      <c r="Y751" t="s">
        <v>38</v>
      </c>
      <c r="Z751" t="s">
        <v>130</v>
      </c>
      <c r="AA751" t="s">
        <v>36</v>
      </c>
      <c r="AB751" t="s">
        <v>3260</v>
      </c>
      <c r="AC751">
        <v>8</v>
      </c>
      <c r="AD751" t="s">
        <v>109</v>
      </c>
      <c r="AE751" t="s">
        <v>46</v>
      </c>
      <c r="AF751" t="s">
        <v>109</v>
      </c>
      <c r="AG751" s="1">
        <v>43254</v>
      </c>
    </row>
    <row r="752" spans="1:33" x14ac:dyDescent="0.3">
      <c r="A752">
        <v>32</v>
      </c>
      <c r="B752" t="s">
        <v>32</v>
      </c>
      <c r="C752" t="s">
        <v>61</v>
      </c>
      <c r="D752" t="s">
        <v>1976</v>
      </c>
      <c r="E752" t="s">
        <v>78</v>
      </c>
      <c r="F752">
        <v>10</v>
      </c>
      <c r="G752" t="s">
        <v>3246</v>
      </c>
      <c r="H752" t="s">
        <v>84</v>
      </c>
      <c r="I752" t="s">
        <v>1527</v>
      </c>
      <c r="J752" t="s">
        <v>3259</v>
      </c>
      <c r="K752" t="s">
        <v>41</v>
      </c>
      <c r="L752" t="s">
        <v>288</v>
      </c>
      <c r="M752" t="s">
        <v>3248</v>
      </c>
      <c r="N752" t="s">
        <v>3249</v>
      </c>
      <c r="O752" t="s">
        <v>157</v>
      </c>
      <c r="P752" t="s">
        <v>3259</v>
      </c>
      <c r="Q752" t="s">
        <v>57</v>
      </c>
      <c r="R752">
        <v>53960</v>
      </c>
      <c r="S752" t="s">
        <v>1977</v>
      </c>
      <c r="T752" t="s">
        <v>38</v>
      </c>
      <c r="U752" t="s">
        <v>32</v>
      </c>
      <c r="V752" t="s">
        <v>47</v>
      </c>
      <c r="W752" t="s">
        <v>3250</v>
      </c>
      <c r="X752" t="s">
        <v>3259</v>
      </c>
      <c r="Y752" t="s">
        <v>60</v>
      </c>
      <c r="Z752" t="s">
        <v>130</v>
      </c>
      <c r="AA752" t="s">
        <v>40</v>
      </c>
      <c r="AB752" t="s">
        <v>3261</v>
      </c>
      <c r="AC752">
        <v>10</v>
      </c>
      <c r="AD752" t="s">
        <v>109</v>
      </c>
      <c r="AE752" t="s">
        <v>60</v>
      </c>
      <c r="AF752" t="s">
        <v>115</v>
      </c>
      <c r="AG752" s="1">
        <v>44278</v>
      </c>
    </row>
    <row r="753" spans="1:33" x14ac:dyDescent="0.3">
      <c r="A753">
        <v>30</v>
      </c>
      <c r="B753" t="s">
        <v>32</v>
      </c>
      <c r="C753" t="s">
        <v>61</v>
      </c>
      <c r="D753" t="s">
        <v>287</v>
      </c>
      <c r="E753" t="s">
        <v>35</v>
      </c>
      <c r="F753">
        <v>1</v>
      </c>
      <c r="G753" t="s">
        <v>3246</v>
      </c>
      <c r="H753" t="s">
        <v>37</v>
      </c>
      <c r="I753" t="s">
        <v>1978</v>
      </c>
      <c r="J753" t="s">
        <v>3259</v>
      </c>
      <c r="K753" t="s">
        <v>41</v>
      </c>
      <c r="L753" t="s">
        <v>349</v>
      </c>
      <c r="M753" t="s">
        <v>3248</v>
      </c>
      <c r="N753" t="s">
        <v>3254</v>
      </c>
      <c r="O753" t="s">
        <v>107</v>
      </c>
      <c r="P753" t="s">
        <v>3247</v>
      </c>
      <c r="Q753" t="s">
        <v>44</v>
      </c>
      <c r="R753">
        <v>35790</v>
      </c>
      <c r="S753" t="s">
        <v>1979</v>
      </c>
      <c r="T753" t="s">
        <v>60</v>
      </c>
      <c r="U753" t="s">
        <v>50</v>
      </c>
      <c r="V753" t="s">
        <v>106</v>
      </c>
      <c r="W753" t="s">
        <v>3255</v>
      </c>
      <c r="X753" t="s">
        <v>3253</v>
      </c>
      <c r="Y753" t="s">
        <v>38</v>
      </c>
      <c r="Z753" t="s">
        <v>47</v>
      </c>
      <c r="AA753" t="s">
        <v>40</v>
      </c>
      <c r="AB753" t="s">
        <v>3260</v>
      </c>
      <c r="AC753">
        <v>11</v>
      </c>
      <c r="AD753" t="s">
        <v>104</v>
      </c>
      <c r="AE753" t="s">
        <v>71</v>
      </c>
      <c r="AF753" t="s">
        <v>109</v>
      </c>
      <c r="AG753" s="1">
        <v>43948</v>
      </c>
    </row>
    <row r="754" spans="1:33" x14ac:dyDescent="0.3">
      <c r="A754">
        <v>33</v>
      </c>
      <c r="B754" t="s">
        <v>32</v>
      </c>
      <c r="C754" t="s">
        <v>33</v>
      </c>
      <c r="D754" t="s">
        <v>598</v>
      </c>
      <c r="E754" t="s">
        <v>35</v>
      </c>
      <c r="F754">
        <v>4</v>
      </c>
      <c r="G754" t="s">
        <v>3246</v>
      </c>
      <c r="H754" t="s">
        <v>121</v>
      </c>
      <c r="I754" t="s">
        <v>1980</v>
      </c>
      <c r="J754" t="s">
        <v>3259</v>
      </c>
      <c r="K754" t="s">
        <v>41</v>
      </c>
      <c r="L754" t="s">
        <v>112</v>
      </c>
      <c r="M754" t="s">
        <v>3248</v>
      </c>
      <c r="N754" t="s">
        <v>3249</v>
      </c>
      <c r="O754" t="s">
        <v>107</v>
      </c>
      <c r="P754" t="s">
        <v>3247</v>
      </c>
      <c r="Q754" t="s">
        <v>69</v>
      </c>
      <c r="R754">
        <v>30550</v>
      </c>
      <c r="S754" t="s">
        <v>1981</v>
      </c>
      <c r="T754" t="s">
        <v>71</v>
      </c>
      <c r="U754" t="s">
        <v>32</v>
      </c>
      <c r="V754" t="s">
        <v>102</v>
      </c>
      <c r="W754" t="s">
        <v>3250</v>
      </c>
      <c r="X754" t="s">
        <v>3259</v>
      </c>
      <c r="Y754" t="s">
        <v>40</v>
      </c>
      <c r="Z754" t="s">
        <v>147</v>
      </c>
      <c r="AA754" t="s">
        <v>40</v>
      </c>
      <c r="AB754" t="s">
        <v>3261</v>
      </c>
      <c r="AC754">
        <v>9</v>
      </c>
      <c r="AD754" t="s">
        <v>115</v>
      </c>
      <c r="AE754" t="s">
        <v>38</v>
      </c>
      <c r="AF754" t="s">
        <v>109</v>
      </c>
      <c r="AG754" s="1">
        <v>43692</v>
      </c>
    </row>
    <row r="755" spans="1:33" x14ac:dyDescent="0.3">
      <c r="A755">
        <v>25</v>
      </c>
      <c r="B755" t="s">
        <v>50</v>
      </c>
      <c r="C755" t="s">
        <v>51</v>
      </c>
      <c r="D755" t="s">
        <v>1982</v>
      </c>
      <c r="E755" t="s">
        <v>78</v>
      </c>
      <c r="F755">
        <v>24</v>
      </c>
      <c r="G755" t="s">
        <v>3257</v>
      </c>
      <c r="H755" t="s">
        <v>53</v>
      </c>
      <c r="I755" t="s">
        <v>1983</v>
      </c>
      <c r="J755" t="s">
        <v>3248</v>
      </c>
      <c r="K755" t="s">
        <v>41</v>
      </c>
      <c r="L755" t="s">
        <v>156</v>
      </c>
      <c r="M755" t="s">
        <v>3253</v>
      </c>
      <c r="N755" t="s">
        <v>3254</v>
      </c>
      <c r="O755" t="s">
        <v>81</v>
      </c>
      <c r="P755" t="s">
        <v>3259</v>
      </c>
      <c r="Q755" t="s">
        <v>57</v>
      </c>
      <c r="R755">
        <v>11180</v>
      </c>
      <c r="S755" t="s">
        <v>1984</v>
      </c>
      <c r="T755" t="s">
        <v>38</v>
      </c>
      <c r="U755" t="s">
        <v>50</v>
      </c>
      <c r="V755" t="s">
        <v>76</v>
      </c>
      <c r="W755" t="s">
        <v>3250</v>
      </c>
      <c r="X755" t="s">
        <v>3259</v>
      </c>
      <c r="Y755" t="s">
        <v>60</v>
      </c>
      <c r="Z755" t="s">
        <v>38</v>
      </c>
      <c r="AA755" t="s">
        <v>46</v>
      </c>
      <c r="AB755" t="s">
        <v>3260</v>
      </c>
      <c r="AC755">
        <v>1</v>
      </c>
      <c r="AD755" t="s">
        <v>60</v>
      </c>
      <c r="AE755" t="s">
        <v>38</v>
      </c>
      <c r="AF755" t="s">
        <v>60</v>
      </c>
      <c r="AG755" s="1">
        <v>44542</v>
      </c>
    </row>
    <row r="756" spans="1:33" x14ac:dyDescent="0.3">
      <c r="A756">
        <v>30</v>
      </c>
      <c r="B756" t="s">
        <v>32</v>
      </c>
      <c r="C756" t="s">
        <v>33</v>
      </c>
      <c r="D756" t="s">
        <v>1985</v>
      </c>
      <c r="E756" t="s">
        <v>35</v>
      </c>
      <c r="F756">
        <v>9</v>
      </c>
      <c r="G756" t="s">
        <v>3252</v>
      </c>
      <c r="H756" t="s">
        <v>37</v>
      </c>
      <c r="I756" t="s">
        <v>1986</v>
      </c>
      <c r="J756" t="s">
        <v>3248</v>
      </c>
      <c r="K756" t="s">
        <v>55</v>
      </c>
      <c r="L756" t="s">
        <v>528</v>
      </c>
      <c r="M756" t="s">
        <v>3248</v>
      </c>
      <c r="N756" t="s">
        <v>3249</v>
      </c>
      <c r="O756" t="s">
        <v>128</v>
      </c>
      <c r="P756" t="s">
        <v>3248</v>
      </c>
      <c r="Q756" t="s">
        <v>57</v>
      </c>
      <c r="R756">
        <v>46950</v>
      </c>
      <c r="S756" t="s">
        <v>1987</v>
      </c>
      <c r="T756" t="s">
        <v>109</v>
      </c>
      <c r="U756" t="s">
        <v>50</v>
      </c>
      <c r="V756" t="s">
        <v>190</v>
      </c>
      <c r="W756" t="s">
        <v>3250</v>
      </c>
      <c r="X756" t="s">
        <v>3248</v>
      </c>
      <c r="Y756" t="s">
        <v>60</v>
      </c>
      <c r="Z756" t="s">
        <v>130</v>
      </c>
      <c r="AA756" t="s">
        <v>36</v>
      </c>
      <c r="AB756" t="s">
        <v>3260</v>
      </c>
      <c r="AC756">
        <v>8</v>
      </c>
      <c r="AD756" t="s">
        <v>46</v>
      </c>
      <c r="AE756" t="s">
        <v>38</v>
      </c>
      <c r="AF756" t="s">
        <v>109</v>
      </c>
      <c r="AG756" s="1">
        <v>44504</v>
      </c>
    </row>
    <row r="757" spans="1:33" x14ac:dyDescent="0.3">
      <c r="A757">
        <v>27</v>
      </c>
      <c r="B757" t="s">
        <v>50</v>
      </c>
      <c r="C757" t="s">
        <v>61</v>
      </c>
      <c r="D757" t="s">
        <v>1323</v>
      </c>
      <c r="E757" t="s">
        <v>35</v>
      </c>
      <c r="F757">
        <v>17</v>
      </c>
      <c r="G757" t="s">
        <v>3258</v>
      </c>
      <c r="H757" t="s">
        <v>53</v>
      </c>
      <c r="I757" t="s">
        <v>1988</v>
      </c>
      <c r="J757" t="s">
        <v>3259</v>
      </c>
      <c r="K757" t="s">
        <v>55</v>
      </c>
      <c r="L757" t="s">
        <v>64</v>
      </c>
      <c r="M757" t="s">
        <v>3248</v>
      </c>
      <c r="N757" t="s">
        <v>3254</v>
      </c>
      <c r="O757" t="s">
        <v>107</v>
      </c>
      <c r="P757" t="s">
        <v>3248</v>
      </c>
      <c r="Q757" t="s">
        <v>57</v>
      </c>
      <c r="R757">
        <v>2394</v>
      </c>
      <c r="S757" t="s">
        <v>1989</v>
      </c>
      <c r="T757" t="s">
        <v>38</v>
      </c>
      <c r="U757" t="s">
        <v>50</v>
      </c>
      <c r="V757" t="s">
        <v>66</v>
      </c>
      <c r="W757" t="s">
        <v>3250</v>
      </c>
      <c r="X757" t="s">
        <v>3259</v>
      </c>
      <c r="Y757" t="s">
        <v>60</v>
      </c>
      <c r="Z757" t="s">
        <v>115</v>
      </c>
      <c r="AA757" t="s">
        <v>40</v>
      </c>
      <c r="AB757" t="s">
        <v>3260</v>
      </c>
      <c r="AC757">
        <v>8</v>
      </c>
      <c r="AD757" t="s">
        <v>40</v>
      </c>
      <c r="AE757" t="s">
        <v>109</v>
      </c>
      <c r="AF757" t="s">
        <v>109</v>
      </c>
      <c r="AG757" s="1">
        <v>42162</v>
      </c>
    </row>
    <row r="758" spans="1:33" x14ac:dyDescent="0.3">
      <c r="A758">
        <v>36</v>
      </c>
      <c r="B758" t="s">
        <v>50</v>
      </c>
      <c r="C758" t="s">
        <v>61</v>
      </c>
      <c r="D758" t="s">
        <v>451</v>
      </c>
      <c r="E758" t="s">
        <v>78</v>
      </c>
      <c r="F758">
        <v>3</v>
      </c>
      <c r="G758" t="s">
        <v>3257</v>
      </c>
      <c r="H758" t="s">
        <v>53</v>
      </c>
      <c r="I758" t="s">
        <v>1190</v>
      </c>
      <c r="J758" t="s">
        <v>3248</v>
      </c>
      <c r="K758" t="s">
        <v>41</v>
      </c>
      <c r="L758" t="s">
        <v>64</v>
      </c>
      <c r="M758" t="s">
        <v>3247</v>
      </c>
      <c r="N758" t="s">
        <v>3263</v>
      </c>
      <c r="O758" t="s">
        <v>157</v>
      </c>
      <c r="P758" t="s">
        <v>3259</v>
      </c>
      <c r="Q758" t="s">
        <v>44</v>
      </c>
      <c r="R758">
        <v>103250</v>
      </c>
      <c r="S758" t="s">
        <v>1990</v>
      </c>
      <c r="T758" t="s">
        <v>38</v>
      </c>
      <c r="U758" t="s">
        <v>50</v>
      </c>
      <c r="V758" t="s">
        <v>147</v>
      </c>
      <c r="W758" t="s">
        <v>3250</v>
      </c>
      <c r="X758" t="s">
        <v>3253</v>
      </c>
      <c r="Y758" t="s">
        <v>38</v>
      </c>
      <c r="Z758" t="s">
        <v>153</v>
      </c>
      <c r="AA758" t="s">
        <v>90</v>
      </c>
      <c r="AB758" t="s">
        <v>3260</v>
      </c>
      <c r="AC758">
        <v>16</v>
      </c>
      <c r="AD758" t="s">
        <v>109</v>
      </c>
      <c r="AE758" t="s">
        <v>36</v>
      </c>
      <c r="AF758" t="s">
        <v>109</v>
      </c>
      <c r="AG758" s="1">
        <v>42132</v>
      </c>
    </row>
    <row r="759" spans="1:33" x14ac:dyDescent="0.3">
      <c r="A759">
        <v>46</v>
      </c>
      <c r="B759" t="s">
        <v>32</v>
      </c>
      <c r="C759" t="s">
        <v>61</v>
      </c>
      <c r="D759" t="s">
        <v>1991</v>
      </c>
      <c r="E759" t="s">
        <v>35</v>
      </c>
      <c r="F759">
        <v>2</v>
      </c>
      <c r="G759" t="s">
        <v>3258</v>
      </c>
      <c r="H759" t="s">
        <v>121</v>
      </c>
      <c r="I759" t="s">
        <v>1992</v>
      </c>
      <c r="J759" t="s">
        <v>3259</v>
      </c>
      <c r="K759" t="s">
        <v>41</v>
      </c>
      <c r="L759" t="s">
        <v>240</v>
      </c>
      <c r="M759" t="s">
        <v>3248</v>
      </c>
      <c r="N759" t="s">
        <v>3249</v>
      </c>
      <c r="O759" t="s">
        <v>128</v>
      </c>
      <c r="P759" t="s">
        <v>3259</v>
      </c>
      <c r="Q759" t="s">
        <v>69</v>
      </c>
      <c r="R759">
        <v>73790</v>
      </c>
      <c r="S759" t="s">
        <v>1993</v>
      </c>
      <c r="T759" t="s">
        <v>40</v>
      </c>
      <c r="U759" t="s">
        <v>32</v>
      </c>
      <c r="V759" t="s">
        <v>147</v>
      </c>
      <c r="W759" t="s">
        <v>3250</v>
      </c>
      <c r="X759" t="s">
        <v>3248</v>
      </c>
      <c r="Y759" t="s">
        <v>38</v>
      </c>
      <c r="Z759" t="s">
        <v>47</v>
      </c>
      <c r="AA759" t="s">
        <v>36</v>
      </c>
      <c r="AB759" t="s">
        <v>3261</v>
      </c>
      <c r="AC759">
        <v>6</v>
      </c>
      <c r="AD759" t="s">
        <v>36</v>
      </c>
      <c r="AE759" t="s">
        <v>38</v>
      </c>
      <c r="AF759" t="s">
        <v>46</v>
      </c>
      <c r="AG759" s="1">
        <v>44978</v>
      </c>
    </row>
    <row r="760" spans="1:33" x14ac:dyDescent="0.3">
      <c r="A760">
        <v>29</v>
      </c>
      <c r="B760" t="s">
        <v>32</v>
      </c>
      <c r="C760" t="s">
        <v>61</v>
      </c>
      <c r="D760" t="s">
        <v>183</v>
      </c>
      <c r="E760" t="s">
        <v>35</v>
      </c>
      <c r="F760">
        <v>3</v>
      </c>
      <c r="G760" t="s">
        <v>3258</v>
      </c>
      <c r="H760" t="s">
        <v>37</v>
      </c>
      <c r="I760" t="s">
        <v>1994</v>
      </c>
      <c r="J760" t="s">
        <v>3247</v>
      </c>
      <c r="K760" t="s">
        <v>41</v>
      </c>
      <c r="L760" t="s">
        <v>467</v>
      </c>
      <c r="M760" t="s">
        <v>3247</v>
      </c>
      <c r="N760" t="s">
        <v>3263</v>
      </c>
      <c r="O760" t="s">
        <v>151</v>
      </c>
      <c r="P760" t="s">
        <v>3248</v>
      </c>
      <c r="Q760" t="s">
        <v>44</v>
      </c>
      <c r="R760">
        <v>119350</v>
      </c>
      <c r="S760" t="s">
        <v>1995</v>
      </c>
      <c r="T760" t="s">
        <v>38</v>
      </c>
      <c r="U760" t="s">
        <v>32</v>
      </c>
      <c r="V760" t="s">
        <v>190</v>
      </c>
      <c r="W760" t="s">
        <v>3250</v>
      </c>
      <c r="X760" t="s">
        <v>3248</v>
      </c>
      <c r="Y760" t="s">
        <v>60</v>
      </c>
      <c r="Z760" t="s">
        <v>130</v>
      </c>
      <c r="AA760" t="s">
        <v>40</v>
      </c>
      <c r="AB760" t="s">
        <v>3260</v>
      </c>
      <c r="AC760">
        <v>10</v>
      </c>
      <c r="AD760" t="s">
        <v>40</v>
      </c>
      <c r="AE760" t="s">
        <v>60</v>
      </c>
      <c r="AF760" t="s">
        <v>109</v>
      </c>
      <c r="AG760" s="1">
        <v>43541</v>
      </c>
    </row>
    <row r="761" spans="1:33" x14ac:dyDescent="0.3">
      <c r="A761">
        <v>36</v>
      </c>
      <c r="B761" t="s">
        <v>32</v>
      </c>
      <c r="C761" t="s">
        <v>61</v>
      </c>
      <c r="D761" t="s">
        <v>1996</v>
      </c>
      <c r="E761" t="s">
        <v>35</v>
      </c>
      <c r="F761">
        <v>9</v>
      </c>
      <c r="G761" t="s">
        <v>3252</v>
      </c>
      <c r="H761" t="s">
        <v>37</v>
      </c>
      <c r="I761" t="s">
        <v>1997</v>
      </c>
      <c r="J761" t="s">
        <v>3253</v>
      </c>
      <c r="K761" t="s">
        <v>41</v>
      </c>
      <c r="L761" t="s">
        <v>315</v>
      </c>
      <c r="M761" t="s">
        <v>3248</v>
      </c>
      <c r="N761" t="s">
        <v>3249</v>
      </c>
      <c r="O761" t="s">
        <v>157</v>
      </c>
      <c r="P761" t="s">
        <v>3253</v>
      </c>
      <c r="Q761" t="s">
        <v>44</v>
      </c>
      <c r="R761">
        <v>54730</v>
      </c>
      <c r="S761" t="s">
        <v>1998</v>
      </c>
      <c r="T761" t="s">
        <v>60</v>
      </c>
      <c r="U761" t="s">
        <v>32</v>
      </c>
      <c r="V761" t="s">
        <v>47</v>
      </c>
      <c r="W761" t="s">
        <v>3250</v>
      </c>
      <c r="X761" t="s">
        <v>3259</v>
      </c>
      <c r="Y761" t="s">
        <v>60</v>
      </c>
      <c r="Z761" t="s">
        <v>104</v>
      </c>
      <c r="AA761" t="s">
        <v>71</v>
      </c>
      <c r="AB761" t="s">
        <v>3251</v>
      </c>
      <c r="AC761">
        <v>5</v>
      </c>
      <c r="AD761" t="s">
        <v>46</v>
      </c>
      <c r="AE761" t="s">
        <v>109</v>
      </c>
      <c r="AF761" t="s">
        <v>38</v>
      </c>
      <c r="AG761" s="1">
        <v>42984</v>
      </c>
    </row>
    <row r="762" spans="1:33" x14ac:dyDescent="0.3">
      <c r="A762">
        <v>39</v>
      </c>
      <c r="B762" t="s">
        <v>32</v>
      </c>
      <c r="C762" t="s">
        <v>61</v>
      </c>
      <c r="D762" t="s">
        <v>1999</v>
      </c>
      <c r="E762" t="s">
        <v>78</v>
      </c>
      <c r="F762">
        <v>6</v>
      </c>
      <c r="G762" t="s">
        <v>3246</v>
      </c>
      <c r="H762" t="s">
        <v>37</v>
      </c>
      <c r="I762" t="s">
        <v>2000</v>
      </c>
      <c r="J762" t="s">
        <v>3259</v>
      </c>
      <c r="K762" t="s">
        <v>41</v>
      </c>
      <c r="L762" t="s">
        <v>377</v>
      </c>
      <c r="M762" t="s">
        <v>3259</v>
      </c>
      <c r="N762" t="s">
        <v>3263</v>
      </c>
      <c r="O762" t="s">
        <v>157</v>
      </c>
      <c r="P762" t="s">
        <v>3248</v>
      </c>
      <c r="Q762" t="s">
        <v>44</v>
      </c>
      <c r="R762">
        <v>82370</v>
      </c>
      <c r="S762" t="s">
        <v>2001</v>
      </c>
      <c r="T762" t="s">
        <v>40</v>
      </c>
      <c r="U762" t="s">
        <v>32</v>
      </c>
      <c r="V762" t="s">
        <v>147</v>
      </c>
      <c r="W762" t="s">
        <v>3250</v>
      </c>
      <c r="X762" t="s">
        <v>3253</v>
      </c>
      <c r="Y762" t="s">
        <v>38</v>
      </c>
      <c r="Z762" t="s">
        <v>147</v>
      </c>
      <c r="AA762" t="s">
        <v>36</v>
      </c>
      <c r="AB762" t="s">
        <v>3260</v>
      </c>
      <c r="AC762">
        <v>7</v>
      </c>
      <c r="AD762" t="s">
        <v>90</v>
      </c>
      <c r="AE762" t="s">
        <v>109</v>
      </c>
      <c r="AF762" t="s">
        <v>90</v>
      </c>
      <c r="AG762" s="1">
        <v>44067</v>
      </c>
    </row>
    <row r="763" spans="1:33" x14ac:dyDescent="0.3">
      <c r="A763">
        <v>32</v>
      </c>
      <c r="B763" t="s">
        <v>32</v>
      </c>
      <c r="C763" t="s">
        <v>61</v>
      </c>
      <c r="D763" t="s">
        <v>330</v>
      </c>
      <c r="E763" t="s">
        <v>35</v>
      </c>
      <c r="F763">
        <v>29</v>
      </c>
      <c r="G763" t="s">
        <v>3258</v>
      </c>
      <c r="H763" t="s">
        <v>53</v>
      </c>
      <c r="I763" t="s">
        <v>2002</v>
      </c>
      <c r="J763" t="s">
        <v>3248</v>
      </c>
      <c r="K763" t="s">
        <v>55</v>
      </c>
      <c r="L763" t="s">
        <v>210</v>
      </c>
      <c r="M763" t="s">
        <v>3247</v>
      </c>
      <c r="N763" t="s">
        <v>3254</v>
      </c>
      <c r="O763" t="s">
        <v>43</v>
      </c>
      <c r="P763" t="s">
        <v>3247</v>
      </c>
      <c r="Q763" t="s">
        <v>57</v>
      </c>
      <c r="R763">
        <v>28370</v>
      </c>
      <c r="S763" t="s">
        <v>2003</v>
      </c>
      <c r="T763" t="s">
        <v>38</v>
      </c>
      <c r="U763" t="s">
        <v>32</v>
      </c>
      <c r="V763" t="s">
        <v>66</v>
      </c>
      <c r="W763" t="s">
        <v>3250</v>
      </c>
      <c r="X763" t="s">
        <v>3248</v>
      </c>
      <c r="Y763" t="s">
        <v>60</v>
      </c>
      <c r="Z763" t="s">
        <v>90</v>
      </c>
      <c r="AA763" t="s">
        <v>36</v>
      </c>
      <c r="AB763" t="s">
        <v>3260</v>
      </c>
      <c r="AC763">
        <v>6</v>
      </c>
      <c r="AD763" t="s">
        <v>40</v>
      </c>
      <c r="AE763" t="s">
        <v>46</v>
      </c>
      <c r="AF763" t="s">
        <v>38</v>
      </c>
      <c r="AG763" s="1">
        <v>42199</v>
      </c>
    </row>
    <row r="764" spans="1:33" x14ac:dyDescent="0.3">
      <c r="A764">
        <v>33</v>
      </c>
      <c r="B764" t="s">
        <v>32</v>
      </c>
      <c r="C764" t="s">
        <v>61</v>
      </c>
      <c r="D764" t="s">
        <v>2004</v>
      </c>
      <c r="E764" t="s">
        <v>35</v>
      </c>
      <c r="F764">
        <v>7</v>
      </c>
      <c r="G764" t="s">
        <v>3246</v>
      </c>
      <c r="H764" t="s">
        <v>37</v>
      </c>
      <c r="I764" t="s">
        <v>508</v>
      </c>
      <c r="J764" t="s">
        <v>3248</v>
      </c>
      <c r="K764" t="s">
        <v>41</v>
      </c>
      <c r="L764" t="s">
        <v>210</v>
      </c>
      <c r="M764" t="s">
        <v>3248</v>
      </c>
      <c r="N764" t="s">
        <v>3263</v>
      </c>
      <c r="O764" t="s">
        <v>151</v>
      </c>
      <c r="P764" t="s">
        <v>3248</v>
      </c>
      <c r="Q764" t="s">
        <v>44</v>
      </c>
      <c r="R764">
        <v>116910</v>
      </c>
      <c r="S764" t="s">
        <v>2005</v>
      </c>
      <c r="T764" t="s">
        <v>60</v>
      </c>
      <c r="U764" t="s">
        <v>32</v>
      </c>
      <c r="V764" t="s">
        <v>147</v>
      </c>
      <c r="W764" t="s">
        <v>3250</v>
      </c>
      <c r="X764" t="s">
        <v>3259</v>
      </c>
      <c r="Y764" t="s">
        <v>60</v>
      </c>
      <c r="Z764" t="s">
        <v>76</v>
      </c>
      <c r="AA764" t="s">
        <v>36</v>
      </c>
      <c r="AB764" t="s">
        <v>3251</v>
      </c>
      <c r="AC764">
        <v>13</v>
      </c>
      <c r="AD764" t="s">
        <v>104</v>
      </c>
      <c r="AE764" t="s">
        <v>36</v>
      </c>
      <c r="AF764" t="s">
        <v>109</v>
      </c>
      <c r="AG764" s="1">
        <v>44516</v>
      </c>
    </row>
    <row r="765" spans="1:33" x14ac:dyDescent="0.3">
      <c r="A765">
        <v>45</v>
      </c>
      <c r="B765" t="s">
        <v>32</v>
      </c>
      <c r="C765" t="s">
        <v>61</v>
      </c>
      <c r="D765" t="s">
        <v>2006</v>
      </c>
      <c r="E765" t="s">
        <v>35</v>
      </c>
      <c r="F765">
        <v>4</v>
      </c>
      <c r="G765" t="s">
        <v>3246</v>
      </c>
      <c r="H765" t="s">
        <v>53</v>
      </c>
      <c r="I765" t="s">
        <v>2007</v>
      </c>
      <c r="J765" t="s">
        <v>3248</v>
      </c>
      <c r="K765" t="s">
        <v>55</v>
      </c>
      <c r="L765" t="s">
        <v>180</v>
      </c>
      <c r="M765" t="s">
        <v>3253</v>
      </c>
      <c r="N765" t="s">
        <v>3263</v>
      </c>
      <c r="O765" t="s">
        <v>299</v>
      </c>
      <c r="P765" t="s">
        <v>3248</v>
      </c>
      <c r="Q765" t="s">
        <v>44</v>
      </c>
      <c r="R765">
        <v>97560</v>
      </c>
      <c r="S765" t="s">
        <v>2008</v>
      </c>
      <c r="T765" t="s">
        <v>46</v>
      </c>
      <c r="U765" t="s">
        <v>32</v>
      </c>
      <c r="V765" t="s">
        <v>106</v>
      </c>
      <c r="W765" t="s">
        <v>3255</v>
      </c>
      <c r="X765" t="s">
        <v>3248</v>
      </c>
      <c r="Y765" t="s">
        <v>40</v>
      </c>
      <c r="Z765" t="s">
        <v>104</v>
      </c>
      <c r="AA765" t="s">
        <v>40</v>
      </c>
      <c r="AB765" t="s">
        <v>3251</v>
      </c>
      <c r="AC765">
        <v>5</v>
      </c>
      <c r="AD765" t="s">
        <v>60</v>
      </c>
      <c r="AE765" t="s">
        <v>60</v>
      </c>
      <c r="AF765" t="s">
        <v>36</v>
      </c>
      <c r="AG765" s="1">
        <v>44848</v>
      </c>
    </row>
    <row r="766" spans="1:33" x14ac:dyDescent="0.3">
      <c r="A766">
        <v>18</v>
      </c>
      <c r="B766" t="s">
        <v>50</v>
      </c>
      <c r="C766" t="s">
        <v>51</v>
      </c>
      <c r="D766" t="s">
        <v>2009</v>
      </c>
      <c r="E766" t="s">
        <v>78</v>
      </c>
      <c r="F766">
        <v>7</v>
      </c>
      <c r="G766" t="s">
        <v>3246</v>
      </c>
      <c r="H766" t="s">
        <v>84</v>
      </c>
      <c r="I766" t="s">
        <v>2010</v>
      </c>
      <c r="J766" t="s">
        <v>3247</v>
      </c>
      <c r="K766" t="s">
        <v>41</v>
      </c>
      <c r="L766" t="s">
        <v>392</v>
      </c>
      <c r="M766" t="s">
        <v>3248</v>
      </c>
      <c r="N766" t="s">
        <v>3254</v>
      </c>
      <c r="O766" t="s">
        <v>81</v>
      </c>
      <c r="P766" t="s">
        <v>3247</v>
      </c>
      <c r="Q766" t="s">
        <v>57</v>
      </c>
      <c r="R766">
        <v>18780</v>
      </c>
      <c r="S766" t="s">
        <v>2011</v>
      </c>
      <c r="T766" t="s">
        <v>38</v>
      </c>
      <c r="U766" t="s">
        <v>50</v>
      </c>
      <c r="V766" t="s">
        <v>76</v>
      </c>
      <c r="W766" t="s">
        <v>3250</v>
      </c>
      <c r="X766" t="s">
        <v>3259</v>
      </c>
      <c r="Y766" t="s">
        <v>60</v>
      </c>
      <c r="Z766" t="s">
        <v>60</v>
      </c>
      <c r="AA766" t="s">
        <v>36</v>
      </c>
      <c r="AB766" t="s">
        <v>3260</v>
      </c>
      <c r="AC766">
        <v>0</v>
      </c>
      <c r="AD766" t="s">
        <v>60</v>
      </c>
      <c r="AE766" t="s">
        <v>60</v>
      </c>
      <c r="AF766" t="s">
        <v>60</v>
      </c>
      <c r="AG766" s="1">
        <v>43830</v>
      </c>
    </row>
    <row r="767" spans="1:33" x14ac:dyDescent="0.3">
      <c r="A767">
        <v>50</v>
      </c>
      <c r="B767" t="s">
        <v>32</v>
      </c>
      <c r="C767" t="s">
        <v>61</v>
      </c>
      <c r="D767" t="s">
        <v>1588</v>
      </c>
      <c r="E767" t="s">
        <v>35</v>
      </c>
      <c r="F767">
        <v>2</v>
      </c>
      <c r="G767" t="s">
        <v>3258</v>
      </c>
      <c r="H767" t="s">
        <v>37</v>
      </c>
      <c r="I767" t="s">
        <v>2012</v>
      </c>
      <c r="J767" t="s">
        <v>3247</v>
      </c>
      <c r="K767" t="s">
        <v>41</v>
      </c>
      <c r="L767" t="s">
        <v>74</v>
      </c>
      <c r="M767" t="s">
        <v>3248</v>
      </c>
      <c r="N767" t="s">
        <v>3265</v>
      </c>
      <c r="O767" t="s">
        <v>151</v>
      </c>
      <c r="P767" t="s">
        <v>3248</v>
      </c>
      <c r="Q767" t="s">
        <v>44</v>
      </c>
      <c r="R767">
        <v>192370</v>
      </c>
      <c r="S767" t="s">
        <v>2013</v>
      </c>
      <c r="T767" t="s">
        <v>40</v>
      </c>
      <c r="U767" t="s">
        <v>50</v>
      </c>
      <c r="V767" t="s">
        <v>147</v>
      </c>
      <c r="W767" t="s">
        <v>3250</v>
      </c>
      <c r="X767" t="s">
        <v>3259</v>
      </c>
      <c r="Y767" t="s">
        <v>38</v>
      </c>
      <c r="Z767" t="s">
        <v>89</v>
      </c>
      <c r="AA767" t="s">
        <v>40</v>
      </c>
      <c r="AB767" t="s">
        <v>3261</v>
      </c>
      <c r="AC767">
        <v>8</v>
      </c>
      <c r="AD767" t="s">
        <v>38</v>
      </c>
      <c r="AE767" t="s">
        <v>109</v>
      </c>
      <c r="AF767" t="s">
        <v>109</v>
      </c>
      <c r="AG767" s="1">
        <v>43666</v>
      </c>
    </row>
    <row r="768" spans="1:33" x14ac:dyDescent="0.3">
      <c r="A768">
        <v>34</v>
      </c>
      <c r="B768" t="s">
        <v>50</v>
      </c>
      <c r="C768" t="s">
        <v>51</v>
      </c>
      <c r="D768" t="s">
        <v>2014</v>
      </c>
      <c r="E768" t="s">
        <v>35</v>
      </c>
      <c r="F768">
        <v>7</v>
      </c>
      <c r="G768" t="s">
        <v>3246</v>
      </c>
      <c r="H768" t="s">
        <v>53</v>
      </c>
      <c r="I768" t="s">
        <v>313</v>
      </c>
      <c r="J768" t="s">
        <v>3253</v>
      </c>
      <c r="K768" t="s">
        <v>41</v>
      </c>
      <c r="L768" t="s">
        <v>86</v>
      </c>
      <c r="M768" t="s">
        <v>3253</v>
      </c>
      <c r="N768" t="s">
        <v>3249</v>
      </c>
      <c r="O768" t="s">
        <v>43</v>
      </c>
      <c r="P768" t="s">
        <v>3248</v>
      </c>
      <c r="Q768" t="s">
        <v>57</v>
      </c>
      <c r="R768">
        <v>60740</v>
      </c>
      <c r="S768" t="s">
        <v>2015</v>
      </c>
      <c r="T768" t="s">
        <v>38</v>
      </c>
      <c r="U768" t="s">
        <v>50</v>
      </c>
      <c r="V768" t="s">
        <v>142</v>
      </c>
      <c r="W768" t="s">
        <v>3255</v>
      </c>
      <c r="X768" t="s">
        <v>3259</v>
      </c>
      <c r="Y768" t="s">
        <v>60</v>
      </c>
      <c r="Z768" t="s">
        <v>104</v>
      </c>
      <c r="AA768" t="s">
        <v>36</v>
      </c>
      <c r="AB768" t="s">
        <v>3260</v>
      </c>
      <c r="AC768">
        <v>9</v>
      </c>
      <c r="AD768" t="s">
        <v>109</v>
      </c>
      <c r="AE768" t="s">
        <v>60</v>
      </c>
      <c r="AF768" t="s">
        <v>90</v>
      </c>
      <c r="AG768" s="1">
        <v>44972</v>
      </c>
    </row>
    <row r="769" spans="1:33" x14ac:dyDescent="0.3">
      <c r="A769">
        <v>44</v>
      </c>
      <c r="B769" t="s">
        <v>32</v>
      </c>
      <c r="C769" t="s">
        <v>61</v>
      </c>
      <c r="D769" t="s">
        <v>490</v>
      </c>
      <c r="E769" t="s">
        <v>35</v>
      </c>
      <c r="F769">
        <v>2</v>
      </c>
      <c r="G769" t="s">
        <v>3257</v>
      </c>
      <c r="H769" t="s">
        <v>53</v>
      </c>
      <c r="I769" t="s">
        <v>901</v>
      </c>
      <c r="J769" t="s">
        <v>3253</v>
      </c>
      <c r="K769" t="s">
        <v>55</v>
      </c>
      <c r="L769" t="s">
        <v>528</v>
      </c>
      <c r="M769" t="s">
        <v>3259</v>
      </c>
      <c r="N769" t="s">
        <v>3254</v>
      </c>
      <c r="O769" t="s">
        <v>107</v>
      </c>
      <c r="P769" t="s">
        <v>3259</v>
      </c>
      <c r="Q769" t="s">
        <v>44</v>
      </c>
      <c r="R769">
        <v>20110</v>
      </c>
      <c r="S769" t="s">
        <v>2016</v>
      </c>
      <c r="T769" t="s">
        <v>38</v>
      </c>
      <c r="U769" t="s">
        <v>32</v>
      </c>
      <c r="V769" t="s">
        <v>66</v>
      </c>
      <c r="W769" t="s">
        <v>3250</v>
      </c>
      <c r="X769" t="s">
        <v>3259</v>
      </c>
      <c r="Y769" t="s">
        <v>38</v>
      </c>
      <c r="Z769" t="s">
        <v>130</v>
      </c>
      <c r="AA769" t="s">
        <v>71</v>
      </c>
      <c r="AB769" t="s">
        <v>3260</v>
      </c>
      <c r="AC769">
        <v>10</v>
      </c>
      <c r="AD769" t="s">
        <v>71</v>
      </c>
      <c r="AE769" t="s">
        <v>109</v>
      </c>
      <c r="AF769" t="s">
        <v>109</v>
      </c>
      <c r="AG769" s="1">
        <v>44176</v>
      </c>
    </row>
    <row r="770" spans="1:33" x14ac:dyDescent="0.3">
      <c r="A770">
        <v>48</v>
      </c>
      <c r="B770" t="s">
        <v>32</v>
      </c>
      <c r="C770" t="s">
        <v>61</v>
      </c>
      <c r="D770" t="s">
        <v>1312</v>
      </c>
      <c r="E770" t="s">
        <v>78</v>
      </c>
      <c r="F770">
        <v>16</v>
      </c>
      <c r="G770" t="s">
        <v>3258</v>
      </c>
      <c r="H770" t="s">
        <v>53</v>
      </c>
      <c r="I770" t="s">
        <v>2017</v>
      </c>
      <c r="J770" t="s">
        <v>3248</v>
      </c>
      <c r="K770" t="s">
        <v>55</v>
      </c>
      <c r="L770" t="s">
        <v>172</v>
      </c>
      <c r="M770" t="s">
        <v>3248</v>
      </c>
      <c r="N770" t="s">
        <v>3249</v>
      </c>
      <c r="O770" t="s">
        <v>157</v>
      </c>
      <c r="P770" t="s">
        <v>3248</v>
      </c>
      <c r="Q770" t="s">
        <v>69</v>
      </c>
      <c r="R770">
        <v>64390</v>
      </c>
      <c r="S770" t="s">
        <v>2018</v>
      </c>
      <c r="T770" t="s">
        <v>115</v>
      </c>
      <c r="U770" t="s">
        <v>32</v>
      </c>
      <c r="V770" t="s">
        <v>76</v>
      </c>
      <c r="W770" t="s">
        <v>3250</v>
      </c>
      <c r="X770" t="s">
        <v>3248</v>
      </c>
      <c r="Y770" t="s">
        <v>38</v>
      </c>
      <c r="Z770" t="s">
        <v>190</v>
      </c>
      <c r="AA770" t="s">
        <v>40</v>
      </c>
      <c r="AB770" t="s">
        <v>3260</v>
      </c>
      <c r="AC770">
        <v>8</v>
      </c>
      <c r="AD770" t="s">
        <v>109</v>
      </c>
      <c r="AE770" t="s">
        <v>109</v>
      </c>
      <c r="AF770" t="s">
        <v>109</v>
      </c>
      <c r="AG770" s="1">
        <v>44888</v>
      </c>
    </row>
    <row r="771" spans="1:33" x14ac:dyDescent="0.3">
      <c r="A771">
        <v>29</v>
      </c>
      <c r="B771" t="s">
        <v>32</v>
      </c>
      <c r="C771" t="s">
        <v>61</v>
      </c>
      <c r="D771" t="s">
        <v>618</v>
      </c>
      <c r="E771" t="s">
        <v>35</v>
      </c>
      <c r="F771">
        <v>7</v>
      </c>
      <c r="G771" t="s">
        <v>3246</v>
      </c>
      <c r="H771" t="s">
        <v>53</v>
      </c>
      <c r="I771" t="s">
        <v>2019</v>
      </c>
      <c r="J771" t="s">
        <v>3248</v>
      </c>
      <c r="K771" t="s">
        <v>41</v>
      </c>
      <c r="L771" t="s">
        <v>137</v>
      </c>
      <c r="M771" t="s">
        <v>3248</v>
      </c>
      <c r="N771" t="s">
        <v>3249</v>
      </c>
      <c r="O771" t="s">
        <v>100</v>
      </c>
      <c r="P771" t="s">
        <v>3259</v>
      </c>
      <c r="Q771" t="s">
        <v>69</v>
      </c>
      <c r="R771">
        <v>66230</v>
      </c>
      <c r="S771" t="s">
        <v>2020</v>
      </c>
      <c r="T771" t="s">
        <v>38</v>
      </c>
      <c r="U771" t="s">
        <v>50</v>
      </c>
      <c r="V771" t="s">
        <v>147</v>
      </c>
      <c r="W771" t="s">
        <v>3250</v>
      </c>
      <c r="X771" t="s">
        <v>3247</v>
      </c>
      <c r="Y771" t="s">
        <v>40</v>
      </c>
      <c r="Z771" t="s">
        <v>90</v>
      </c>
      <c r="AA771" t="s">
        <v>40</v>
      </c>
      <c r="AB771" t="s">
        <v>3260</v>
      </c>
      <c r="AC771">
        <v>6</v>
      </c>
      <c r="AD771" t="s">
        <v>60</v>
      </c>
      <c r="AE771" t="s">
        <v>38</v>
      </c>
      <c r="AF771" t="s">
        <v>60</v>
      </c>
      <c r="AG771" s="1">
        <v>42283</v>
      </c>
    </row>
    <row r="772" spans="1:33" x14ac:dyDescent="0.3">
      <c r="A772">
        <v>41</v>
      </c>
      <c r="B772" t="s">
        <v>32</v>
      </c>
      <c r="C772" t="s">
        <v>51</v>
      </c>
      <c r="D772" t="s">
        <v>2021</v>
      </c>
      <c r="E772" t="s">
        <v>35</v>
      </c>
      <c r="F772">
        <v>22</v>
      </c>
      <c r="G772" t="s">
        <v>3246</v>
      </c>
      <c r="H772" t="s">
        <v>53</v>
      </c>
      <c r="I772" t="s">
        <v>650</v>
      </c>
      <c r="J772" t="s">
        <v>3259</v>
      </c>
      <c r="K772" t="s">
        <v>55</v>
      </c>
      <c r="L772" t="s">
        <v>296</v>
      </c>
      <c r="M772" t="s">
        <v>3248</v>
      </c>
      <c r="N772" t="s">
        <v>3249</v>
      </c>
      <c r="O772" t="s">
        <v>107</v>
      </c>
      <c r="P772" t="s">
        <v>3259</v>
      </c>
      <c r="Q772" t="s">
        <v>69</v>
      </c>
      <c r="R772">
        <v>54670</v>
      </c>
      <c r="S772" t="s">
        <v>2022</v>
      </c>
      <c r="T772" t="s">
        <v>36</v>
      </c>
      <c r="U772" t="s">
        <v>50</v>
      </c>
      <c r="V772" t="s">
        <v>76</v>
      </c>
      <c r="W772" t="s">
        <v>3250</v>
      </c>
      <c r="X772" t="s">
        <v>3253</v>
      </c>
      <c r="Y772" t="s">
        <v>40</v>
      </c>
      <c r="Z772" t="s">
        <v>47</v>
      </c>
      <c r="AA772" t="s">
        <v>46</v>
      </c>
      <c r="AB772" t="s">
        <v>3261</v>
      </c>
      <c r="AC772">
        <v>6</v>
      </c>
      <c r="AD772" t="s">
        <v>40</v>
      </c>
      <c r="AE772" t="s">
        <v>36</v>
      </c>
      <c r="AF772" t="s">
        <v>36</v>
      </c>
      <c r="AG772" s="1">
        <v>44425</v>
      </c>
    </row>
    <row r="773" spans="1:33" x14ac:dyDescent="0.3">
      <c r="A773">
        <v>37</v>
      </c>
      <c r="B773" t="s">
        <v>32</v>
      </c>
      <c r="C773" t="s">
        <v>61</v>
      </c>
      <c r="D773" t="s">
        <v>576</v>
      </c>
      <c r="E773" t="s">
        <v>299</v>
      </c>
      <c r="F773">
        <v>8</v>
      </c>
      <c r="G773" t="s">
        <v>3252</v>
      </c>
      <c r="H773" t="s">
        <v>175</v>
      </c>
      <c r="I773" t="s">
        <v>2023</v>
      </c>
      <c r="J773" t="s">
        <v>3248</v>
      </c>
      <c r="K773" t="s">
        <v>41</v>
      </c>
      <c r="L773" t="s">
        <v>80</v>
      </c>
      <c r="M773" t="s">
        <v>3248</v>
      </c>
      <c r="N773" t="s">
        <v>3249</v>
      </c>
      <c r="O773" t="s">
        <v>299</v>
      </c>
      <c r="P773" t="s">
        <v>3247</v>
      </c>
      <c r="Q773" t="s">
        <v>69</v>
      </c>
      <c r="R773">
        <v>4071</v>
      </c>
      <c r="S773" t="s">
        <v>2024</v>
      </c>
      <c r="T773" t="s">
        <v>40</v>
      </c>
      <c r="U773" t="s">
        <v>32</v>
      </c>
      <c r="V773" t="s">
        <v>66</v>
      </c>
      <c r="W773" t="s">
        <v>3250</v>
      </c>
      <c r="X773" t="s">
        <v>3248</v>
      </c>
      <c r="Y773" t="s">
        <v>60</v>
      </c>
      <c r="Z773" t="s">
        <v>114</v>
      </c>
      <c r="AA773" t="s">
        <v>46</v>
      </c>
      <c r="AB773" t="s">
        <v>3261</v>
      </c>
      <c r="AC773">
        <v>10</v>
      </c>
      <c r="AD773" t="s">
        <v>60</v>
      </c>
      <c r="AE773" t="s">
        <v>46</v>
      </c>
      <c r="AF773" t="s">
        <v>109</v>
      </c>
      <c r="AG773" s="1">
        <v>44848</v>
      </c>
    </row>
    <row r="774" spans="1:33" x14ac:dyDescent="0.3">
      <c r="A774">
        <v>20</v>
      </c>
      <c r="B774" t="s">
        <v>50</v>
      </c>
      <c r="C774" t="s">
        <v>51</v>
      </c>
      <c r="D774" t="s">
        <v>2025</v>
      </c>
      <c r="E774" t="s">
        <v>35</v>
      </c>
      <c r="F774">
        <v>6</v>
      </c>
      <c r="G774" t="s">
        <v>3246</v>
      </c>
      <c r="H774" t="s">
        <v>53</v>
      </c>
      <c r="I774" t="s">
        <v>2026</v>
      </c>
      <c r="J774" t="s">
        <v>3259</v>
      </c>
      <c r="K774" t="s">
        <v>55</v>
      </c>
      <c r="L774" t="s">
        <v>86</v>
      </c>
      <c r="M774" t="s">
        <v>3247</v>
      </c>
      <c r="N774" t="s">
        <v>3254</v>
      </c>
      <c r="O774" t="s">
        <v>43</v>
      </c>
      <c r="P774" t="s">
        <v>3259</v>
      </c>
      <c r="Q774" t="s">
        <v>57</v>
      </c>
      <c r="R774">
        <v>29260</v>
      </c>
      <c r="S774" t="s">
        <v>2027</v>
      </c>
      <c r="T774" t="s">
        <v>38</v>
      </c>
      <c r="U774" t="s">
        <v>50</v>
      </c>
      <c r="V774" t="s">
        <v>190</v>
      </c>
      <c r="W774" t="s">
        <v>3250</v>
      </c>
      <c r="X774" t="s">
        <v>3247</v>
      </c>
      <c r="Y774" t="s">
        <v>60</v>
      </c>
      <c r="Z774" t="s">
        <v>38</v>
      </c>
      <c r="AA774" t="s">
        <v>71</v>
      </c>
      <c r="AB774" t="s">
        <v>3260</v>
      </c>
      <c r="AC774">
        <v>1</v>
      </c>
      <c r="AD774" t="s">
        <v>60</v>
      </c>
      <c r="AE774" t="s">
        <v>38</v>
      </c>
      <c r="AF774" t="s">
        <v>60</v>
      </c>
      <c r="AG774" s="1">
        <v>43391</v>
      </c>
    </row>
    <row r="775" spans="1:33" x14ac:dyDescent="0.3">
      <c r="A775">
        <v>29</v>
      </c>
      <c r="B775" t="s">
        <v>32</v>
      </c>
      <c r="C775" t="s">
        <v>61</v>
      </c>
      <c r="D775" t="s">
        <v>2028</v>
      </c>
      <c r="E775" t="s">
        <v>35</v>
      </c>
      <c r="F775">
        <v>19</v>
      </c>
      <c r="G775" t="s">
        <v>3246</v>
      </c>
      <c r="H775" t="s">
        <v>121</v>
      </c>
      <c r="I775" t="s">
        <v>1904</v>
      </c>
      <c r="J775" t="s">
        <v>3259</v>
      </c>
      <c r="K775" t="s">
        <v>41</v>
      </c>
      <c r="L775" t="s">
        <v>103</v>
      </c>
      <c r="M775" t="s">
        <v>3248</v>
      </c>
      <c r="N775" t="s">
        <v>3249</v>
      </c>
      <c r="O775" t="s">
        <v>128</v>
      </c>
      <c r="P775" t="s">
        <v>3259</v>
      </c>
      <c r="Q775" t="s">
        <v>69</v>
      </c>
      <c r="R775">
        <v>42620</v>
      </c>
      <c r="S775" t="s">
        <v>2029</v>
      </c>
      <c r="T775" t="s">
        <v>46</v>
      </c>
      <c r="U775" t="s">
        <v>32</v>
      </c>
      <c r="V775" t="s">
        <v>47</v>
      </c>
      <c r="W775" t="s">
        <v>3250</v>
      </c>
      <c r="X775" t="s">
        <v>3247</v>
      </c>
      <c r="Y775" t="s">
        <v>40</v>
      </c>
      <c r="Z775" t="s">
        <v>115</v>
      </c>
      <c r="AA775" t="s">
        <v>40</v>
      </c>
      <c r="AB775" t="s">
        <v>3251</v>
      </c>
      <c r="AC775">
        <v>3</v>
      </c>
      <c r="AD775" t="s">
        <v>40</v>
      </c>
      <c r="AE775" t="s">
        <v>38</v>
      </c>
      <c r="AF775" t="s">
        <v>40</v>
      </c>
      <c r="AG775" s="1">
        <v>43343</v>
      </c>
    </row>
    <row r="776" spans="1:33" x14ac:dyDescent="0.3">
      <c r="A776">
        <v>35</v>
      </c>
      <c r="B776" t="s">
        <v>32</v>
      </c>
      <c r="C776" t="s">
        <v>51</v>
      </c>
      <c r="D776" t="s">
        <v>2030</v>
      </c>
      <c r="E776" t="s">
        <v>35</v>
      </c>
      <c r="F776">
        <v>2</v>
      </c>
      <c r="G776" t="s">
        <v>3258</v>
      </c>
      <c r="H776" t="s">
        <v>37</v>
      </c>
      <c r="I776" t="s">
        <v>2031</v>
      </c>
      <c r="J776" t="s">
        <v>3253</v>
      </c>
      <c r="K776" t="s">
        <v>41</v>
      </c>
      <c r="L776" t="s">
        <v>144</v>
      </c>
      <c r="M776" t="s">
        <v>3247</v>
      </c>
      <c r="N776" t="s">
        <v>3254</v>
      </c>
      <c r="O776" t="s">
        <v>107</v>
      </c>
      <c r="P776" t="s">
        <v>3259</v>
      </c>
      <c r="Q776" t="s">
        <v>57</v>
      </c>
      <c r="R776">
        <v>49300</v>
      </c>
      <c r="S776" t="s">
        <v>2032</v>
      </c>
      <c r="T776" t="s">
        <v>60</v>
      </c>
      <c r="U776" t="s">
        <v>50</v>
      </c>
      <c r="V776" t="s">
        <v>76</v>
      </c>
      <c r="W776" t="s">
        <v>3250</v>
      </c>
      <c r="X776" t="s">
        <v>3248</v>
      </c>
      <c r="Y776" t="s">
        <v>60</v>
      </c>
      <c r="Z776" t="s">
        <v>90</v>
      </c>
      <c r="AA776" t="s">
        <v>40</v>
      </c>
      <c r="AB776" t="s">
        <v>3251</v>
      </c>
      <c r="AC776">
        <v>5</v>
      </c>
      <c r="AD776" t="s">
        <v>46</v>
      </c>
      <c r="AE776" t="s">
        <v>38</v>
      </c>
      <c r="AF776" t="s">
        <v>46</v>
      </c>
      <c r="AG776" s="1">
        <v>42682</v>
      </c>
    </row>
    <row r="777" spans="1:33" x14ac:dyDescent="0.3">
      <c r="A777">
        <v>38</v>
      </c>
      <c r="B777" t="s">
        <v>32</v>
      </c>
      <c r="C777" t="s">
        <v>61</v>
      </c>
      <c r="D777" t="s">
        <v>525</v>
      </c>
      <c r="E777" t="s">
        <v>35</v>
      </c>
      <c r="F777">
        <v>9</v>
      </c>
      <c r="G777" t="s">
        <v>3252</v>
      </c>
      <c r="H777" t="s">
        <v>53</v>
      </c>
      <c r="I777" t="s">
        <v>2033</v>
      </c>
      <c r="J777" t="s">
        <v>3247</v>
      </c>
      <c r="K777" t="s">
        <v>41</v>
      </c>
      <c r="L777" t="s">
        <v>305</v>
      </c>
      <c r="M777" t="s">
        <v>3248</v>
      </c>
      <c r="N777" t="s">
        <v>3254</v>
      </c>
      <c r="O777" t="s">
        <v>107</v>
      </c>
      <c r="P777" t="s">
        <v>3259</v>
      </c>
      <c r="Q777" t="s">
        <v>69</v>
      </c>
      <c r="R777">
        <v>47710</v>
      </c>
      <c r="S777" t="s">
        <v>2034</v>
      </c>
      <c r="T777" t="s">
        <v>40</v>
      </c>
      <c r="U777" t="s">
        <v>32</v>
      </c>
      <c r="V777" t="s">
        <v>114</v>
      </c>
      <c r="W777" t="s">
        <v>3250</v>
      </c>
      <c r="X777" t="s">
        <v>3259</v>
      </c>
      <c r="Y777" t="s">
        <v>40</v>
      </c>
      <c r="Z777" t="s">
        <v>130</v>
      </c>
      <c r="AA777" t="s">
        <v>60</v>
      </c>
      <c r="AB777" t="s">
        <v>3251</v>
      </c>
      <c r="AC777">
        <v>5</v>
      </c>
      <c r="AD777" t="s">
        <v>40</v>
      </c>
      <c r="AE777" t="s">
        <v>60</v>
      </c>
      <c r="AF777" t="s">
        <v>36</v>
      </c>
      <c r="AG777" s="1">
        <v>44285</v>
      </c>
    </row>
    <row r="778" spans="1:33" x14ac:dyDescent="0.3">
      <c r="A778">
        <v>21</v>
      </c>
      <c r="B778" t="s">
        <v>50</v>
      </c>
      <c r="C778" t="s">
        <v>61</v>
      </c>
      <c r="D778" t="s">
        <v>524</v>
      </c>
      <c r="E778" t="s">
        <v>35</v>
      </c>
      <c r="F778">
        <v>18</v>
      </c>
      <c r="G778" t="s">
        <v>3257</v>
      </c>
      <c r="H778" t="s">
        <v>175</v>
      </c>
      <c r="I778" t="s">
        <v>2035</v>
      </c>
      <c r="J778" t="s">
        <v>3259</v>
      </c>
      <c r="K778" t="s">
        <v>55</v>
      </c>
      <c r="L778" t="s">
        <v>325</v>
      </c>
      <c r="M778" t="s">
        <v>3248</v>
      </c>
      <c r="N778" t="s">
        <v>3254</v>
      </c>
      <c r="O778" t="s">
        <v>107</v>
      </c>
      <c r="P778" t="s">
        <v>3259</v>
      </c>
      <c r="Q778" t="s">
        <v>57</v>
      </c>
      <c r="R778">
        <v>26930</v>
      </c>
      <c r="S778" t="s">
        <v>2036</v>
      </c>
      <c r="T778" t="s">
        <v>38</v>
      </c>
      <c r="U778" t="s">
        <v>32</v>
      </c>
      <c r="V778" t="s">
        <v>114</v>
      </c>
      <c r="W778" t="s">
        <v>3250</v>
      </c>
      <c r="X778" t="s">
        <v>3253</v>
      </c>
      <c r="Y778" t="s">
        <v>60</v>
      </c>
      <c r="Z778" t="s">
        <v>38</v>
      </c>
      <c r="AA778" t="s">
        <v>36</v>
      </c>
      <c r="AB778" t="s">
        <v>3261</v>
      </c>
      <c r="AC778">
        <v>1</v>
      </c>
      <c r="AD778" t="s">
        <v>60</v>
      </c>
      <c r="AE778" t="s">
        <v>60</v>
      </c>
      <c r="AF778" t="s">
        <v>60</v>
      </c>
      <c r="AG778" s="1">
        <v>42489</v>
      </c>
    </row>
    <row r="779" spans="1:33" x14ac:dyDescent="0.3">
      <c r="A779">
        <v>50</v>
      </c>
      <c r="B779" t="s">
        <v>50</v>
      </c>
      <c r="C779" t="s">
        <v>51</v>
      </c>
      <c r="D779" t="s">
        <v>1448</v>
      </c>
      <c r="E779" t="s">
        <v>78</v>
      </c>
      <c r="F779">
        <v>1</v>
      </c>
      <c r="G779" t="s">
        <v>3258</v>
      </c>
      <c r="H779" t="s">
        <v>53</v>
      </c>
      <c r="I779" t="s">
        <v>2037</v>
      </c>
      <c r="J779" t="s">
        <v>3247</v>
      </c>
      <c r="K779" t="s">
        <v>41</v>
      </c>
      <c r="L779" t="s">
        <v>225</v>
      </c>
      <c r="M779" t="s">
        <v>3248</v>
      </c>
      <c r="N779" t="s">
        <v>3249</v>
      </c>
      <c r="O779" t="s">
        <v>157</v>
      </c>
      <c r="P779" t="s">
        <v>3248</v>
      </c>
      <c r="Q779" t="s">
        <v>69</v>
      </c>
      <c r="R779">
        <v>67280</v>
      </c>
      <c r="S779" t="s">
        <v>2038</v>
      </c>
      <c r="T779" t="s">
        <v>109</v>
      </c>
      <c r="U779" t="s">
        <v>32</v>
      </c>
      <c r="V779" t="s">
        <v>47</v>
      </c>
      <c r="W779" t="s">
        <v>3250</v>
      </c>
      <c r="X779" t="s">
        <v>3259</v>
      </c>
      <c r="Y779" t="s">
        <v>40</v>
      </c>
      <c r="Z779" t="s">
        <v>47</v>
      </c>
      <c r="AA779" t="s">
        <v>36</v>
      </c>
      <c r="AB779" t="s">
        <v>3260</v>
      </c>
      <c r="AC779">
        <v>6</v>
      </c>
      <c r="AD779" t="s">
        <v>36</v>
      </c>
      <c r="AE779" t="s">
        <v>60</v>
      </c>
      <c r="AF779" t="s">
        <v>38</v>
      </c>
      <c r="AG779" s="1">
        <v>43310</v>
      </c>
    </row>
    <row r="780" spans="1:33" x14ac:dyDescent="0.3">
      <c r="A780">
        <v>24</v>
      </c>
      <c r="B780" t="s">
        <v>32</v>
      </c>
      <c r="C780" t="s">
        <v>61</v>
      </c>
      <c r="D780" t="s">
        <v>914</v>
      </c>
      <c r="E780" t="s">
        <v>35</v>
      </c>
      <c r="F780">
        <v>24</v>
      </c>
      <c r="G780" t="s">
        <v>3246</v>
      </c>
      <c r="H780" t="s">
        <v>37</v>
      </c>
      <c r="I780" t="s">
        <v>2039</v>
      </c>
      <c r="J780" t="s">
        <v>3259</v>
      </c>
      <c r="K780" t="s">
        <v>41</v>
      </c>
      <c r="L780" t="s">
        <v>210</v>
      </c>
      <c r="M780" t="s">
        <v>3248</v>
      </c>
      <c r="N780" t="s">
        <v>3254</v>
      </c>
      <c r="O780" t="s">
        <v>43</v>
      </c>
      <c r="P780" t="s">
        <v>3247</v>
      </c>
      <c r="Q780" t="s">
        <v>57</v>
      </c>
      <c r="R780">
        <v>35970</v>
      </c>
      <c r="S780" t="s">
        <v>2040</v>
      </c>
      <c r="T780" t="s">
        <v>115</v>
      </c>
      <c r="U780" t="s">
        <v>32</v>
      </c>
      <c r="V780" t="s">
        <v>95</v>
      </c>
      <c r="W780" t="s">
        <v>3255</v>
      </c>
      <c r="X780" t="s">
        <v>3259</v>
      </c>
      <c r="Y780" t="s">
        <v>60</v>
      </c>
      <c r="Z780" t="s">
        <v>90</v>
      </c>
      <c r="AA780" t="s">
        <v>40</v>
      </c>
      <c r="AB780" t="s">
        <v>3260</v>
      </c>
      <c r="AC780">
        <v>4</v>
      </c>
      <c r="AD780" t="s">
        <v>36</v>
      </c>
      <c r="AE780" t="s">
        <v>38</v>
      </c>
      <c r="AF780" t="s">
        <v>40</v>
      </c>
      <c r="AG780" s="1">
        <v>44588</v>
      </c>
    </row>
    <row r="781" spans="1:33" x14ac:dyDescent="0.3">
      <c r="A781">
        <v>36</v>
      </c>
      <c r="B781" t="s">
        <v>32</v>
      </c>
      <c r="C781" t="s">
        <v>51</v>
      </c>
      <c r="D781" t="s">
        <v>2041</v>
      </c>
      <c r="E781" t="s">
        <v>35</v>
      </c>
      <c r="F781">
        <v>6</v>
      </c>
      <c r="G781" t="s">
        <v>3258</v>
      </c>
      <c r="H781" t="s">
        <v>53</v>
      </c>
      <c r="I781" t="s">
        <v>2042</v>
      </c>
      <c r="J781" t="s">
        <v>3253</v>
      </c>
      <c r="K781" t="s">
        <v>41</v>
      </c>
      <c r="L781" t="s">
        <v>48</v>
      </c>
      <c r="M781" t="s">
        <v>3259</v>
      </c>
      <c r="N781" t="s">
        <v>3249</v>
      </c>
      <c r="O781" t="s">
        <v>43</v>
      </c>
      <c r="P781" t="s">
        <v>3253</v>
      </c>
      <c r="Q781" t="s">
        <v>44</v>
      </c>
      <c r="R781">
        <v>55620</v>
      </c>
      <c r="S781" t="s">
        <v>2043</v>
      </c>
      <c r="T781" t="s">
        <v>36</v>
      </c>
      <c r="U781" t="s">
        <v>50</v>
      </c>
      <c r="V781" t="s">
        <v>66</v>
      </c>
      <c r="W781" t="s">
        <v>3250</v>
      </c>
      <c r="X781" t="s">
        <v>3259</v>
      </c>
      <c r="Y781" t="s">
        <v>38</v>
      </c>
      <c r="Z781" t="s">
        <v>104</v>
      </c>
      <c r="AA781" t="s">
        <v>36</v>
      </c>
      <c r="AB781" t="s">
        <v>3260</v>
      </c>
      <c r="AC781">
        <v>3</v>
      </c>
      <c r="AD781" t="s">
        <v>40</v>
      </c>
      <c r="AE781" t="s">
        <v>60</v>
      </c>
      <c r="AF781" t="s">
        <v>40</v>
      </c>
      <c r="AG781" s="1">
        <v>43996</v>
      </c>
    </row>
    <row r="782" spans="1:33" x14ac:dyDescent="0.3">
      <c r="A782">
        <v>35</v>
      </c>
      <c r="B782" t="s">
        <v>32</v>
      </c>
      <c r="C782" t="s">
        <v>61</v>
      </c>
      <c r="D782" t="s">
        <v>574</v>
      </c>
      <c r="E782" t="s">
        <v>35</v>
      </c>
      <c r="F782">
        <v>28</v>
      </c>
      <c r="G782" t="s">
        <v>3246</v>
      </c>
      <c r="H782" t="s">
        <v>53</v>
      </c>
      <c r="I782" t="s">
        <v>2044</v>
      </c>
      <c r="J782" t="s">
        <v>3247</v>
      </c>
      <c r="K782" t="s">
        <v>41</v>
      </c>
      <c r="L782" t="s">
        <v>382</v>
      </c>
      <c r="M782" t="s">
        <v>3259</v>
      </c>
      <c r="N782" t="s">
        <v>3249</v>
      </c>
      <c r="O782" t="s">
        <v>43</v>
      </c>
      <c r="P782" t="s">
        <v>3248</v>
      </c>
      <c r="Q782" t="s">
        <v>44</v>
      </c>
      <c r="R782">
        <v>34070</v>
      </c>
      <c r="S782" t="s">
        <v>2045</v>
      </c>
      <c r="T782" t="s">
        <v>38</v>
      </c>
      <c r="U782" t="s">
        <v>32</v>
      </c>
      <c r="V782" t="s">
        <v>49</v>
      </c>
      <c r="W782" t="s">
        <v>3250</v>
      </c>
      <c r="X782" t="s">
        <v>3259</v>
      </c>
      <c r="Y782" t="s">
        <v>40</v>
      </c>
      <c r="Z782" t="s">
        <v>130</v>
      </c>
      <c r="AA782" t="s">
        <v>36</v>
      </c>
      <c r="AB782" t="s">
        <v>3261</v>
      </c>
      <c r="AC782">
        <v>10</v>
      </c>
      <c r="AD782" t="s">
        <v>104</v>
      </c>
      <c r="AE782" t="s">
        <v>90</v>
      </c>
      <c r="AF782" t="s">
        <v>115</v>
      </c>
      <c r="AG782" s="1">
        <v>43856</v>
      </c>
    </row>
    <row r="783" spans="1:33" x14ac:dyDescent="0.3">
      <c r="A783">
        <v>32</v>
      </c>
      <c r="B783" t="s">
        <v>32</v>
      </c>
      <c r="C783" t="s">
        <v>33</v>
      </c>
      <c r="D783" t="s">
        <v>1848</v>
      </c>
      <c r="E783" t="s">
        <v>35</v>
      </c>
      <c r="F783">
        <v>29</v>
      </c>
      <c r="G783" t="s">
        <v>3258</v>
      </c>
      <c r="H783" t="s">
        <v>37</v>
      </c>
      <c r="I783" t="s">
        <v>2046</v>
      </c>
      <c r="J783" t="s">
        <v>3259</v>
      </c>
      <c r="K783" t="s">
        <v>55</v>
      </c>
      <c r="L783" t="s">
        <v>392</v>
      </c>
      <c r="M783" t="s">
        <v>3248</v>
      </c>
      <c r="N783" t="s">
        <v>3254</v>
      </c>
      <c r="O783" t="s">
        <v>43</v>
      </c>
      <c r="P783" t="s">
        <v>3248</v>
      </c>
      <c r="Q783" t="s">
        <v>57</v>
      </c>
      <c r="R783">
        <v>40250</v>
      </c>
      <c r="S783" t="s">
        <v>2047</v>
      </c>
      <c r="T783" t="s">
        <v>104</v>
      </c>
      <c r="U783" t="s">
        <v>32</v>
      </c>
      <c r="V783" t="s">
        <v>47</v>
      </c>
      <c r="W783" t="s">
        <v>3250</v>
      </c>
      <c r="X783" t="s">
        <v>3247</v>
      </c>
      <c r="Y783" t="s">
        <v>60</v>
      </c>
      <c r="Z783" t="s">
        <v>130</v>
      </c>
      <c r="AA783" t="s">
        <v>40</v>
      </c>
      <c r="AB783" t="s">
        <v>3260</v>
      </c>
      <c r="AC783">
        <v>8</v>
      </c>
      <c r="AD783" t="s">
        <v>109</v>
      </c>
      <c r="AE783" t="s">
        <v>109</v>
      </c>
      <c r="AF783" t="s">
        <v>109</v>
      </c>
      <c r="AG783" s="1">
        <v>43493</v>
      </c>
    </row>
    <row r="784" spans="1:33" x14ac:dyDescent="0.3">
      <c r="A784">
        <v>36</v>
      </c>
      <c r="B784" t="s">
        <v>32</v>
      </c>
      <c r="C784" t="s">
        <v>61</v>
      </c>
      <c r="D784" t="s">
        <v>1512</v>
      </c>
      <c r="E784" t="s">
        <v>35</v>
      </c>
      <c r="F784">
        <v>12</v>
      </c>
      <c r="G784" t="s">
        <v>3258</v>
      </c>
      <c r="H784" t="s">
        <v>53</v>
      </c>
      <c r="I784" t="s">
        <v>2048</v>
      </c>
      <c r="J784" t="s">
        <v>3248</v>
      </c>
      <c r="K784" t="s">
        <v>55</v>
      </c>
      <c r="L784" t="s">
        <v>274</v>
      </c>
      <c r="M784" t="s">
        <v>3248</v>
      </c>
      <c r="N784" t="s">
        <v>3249</v>
      </c>
      <c r="O784" t="s">
        <v>128</v>
      </c>
      <c r="P784" t="s">
        <v>3248</v>
      </c>
      <c r="Q784" t="s">
        <v>44</v>
      </c>
      <c r="R784">
        <v>46630</v>
      </c>
      <c r="S784" t="s">
        <v>2049</v>
      </c>
      <c r="T784" t="s">
        <v>104</v>
      </c>
      <c r="U784" t="s">
        <v>50</v>
      </c>
      <c r="V784" t="s">
        <v>47</v>
      </c>
      <c r="W784" t="s">
        <v>3250</v>
      </c>
      <c r="X784" t="s">
        <v>3247</v>
      </c>
      <c r="Y784" t="s">
        <v>40</v>
      </c>
      <c r="Z784" t="s">
        <v>109</v>
      </c>
      <c r="AA784" t="s">
        <v>40</v>
      </c>
      <c r="AB784" t="s">
        <v>3260</v>
      </c>
      <c r="AC784">
        <v>3</v>
      </c>
      <c r="AD784" t="s">
        <v>40</v>
      </c>
      <c r="AE784" t="s">
        <v>38</v>
      </c>
      <c r="AF784" t="s">
        <v>38</v>
      </c>
      <c r="AG784" s="1">
        <v>44645</v>
      </c>
    </row>
    <row r="785" spans="1:33" x14ac:dyDescent="0.3">
      <c r="A785">
        <v>18</v>
      </c>
      <c r="B785" t="s">
        <v>32</v>
      </c>
      <c r="C785" t="s">
        <v>33</v>
      </c>
      <c r="D785" t="s">
        <v>1126</v>
      </c>
      <c r="E785" t="s">
        <v>35</v>
      </c>
      <c r="F785">
        <v>1</v>
      </c>
      <c r="G785" t="s">
        <v>3246</v>
      </c>
      <c r="H785" t="s">
        <v>53</v>
      </c>
      <c r="I785" t="s">
        <v>2050</v>
      </c>
      <c r="J785" t="s">
        <v>3259</v>
      </c>
      <c r="K785" t="s">
        <v>55</v>
      </c>
      <c r="L785" t="s">
        <v>319</v>
      </c>
      <c r="M785" t="s">
        <v>3248</v>
      </c>
      <c r="N785" t="s">
        <v>3254</v>
      </c>
      <c r="O785" t="s">
        <v>43</v>
      </c>
      <c r="P785" t="s">
        <v>3259</v>
      </c>
      <c r="Q785" t="s">
        <v>57</v>
      </c>
      <c r="R785">
        <v>16110</v>
      </c>
      <c r="S785" t="s">
        <v>2051</v>
      </c>
      <c r="T785" t="s">
        <v>38</v>
      </c>
      <c r="U785" t="s">
        <v>32</v>
      </c>
      <c r="V785" t="s">
        <v>102</v>
      </c>
      <c r="W785" t="s">
        <v>3250</v>
      </c>
      <c r="X785" t="s">
        <v>3248</v>
      </c>
      <c r="Y785" t="s">
        <v>60</v>
      </c>
      <c r="Z785" t="s">
        <v>60</v>
      </c>
      <c r="AA785" t="s">
        <v>71</v>
      </c>
      <c r="AB785" t="s">
        <v>3251</v>
      </c>
      <c r="AC785">
        <v>0</v>
      </c>
      <c r="AD785" t="s">
        <v>60</v>
      </c>
      <c r="AE785" t="s">
        <v>60</v>
      </c>
      <c r="AF785" t="s">
        <v>60</v>
      </c>
      <c r="AG785" s="1">
        <v>42072</v>
      </c>
    </row>
    <row r="786" spans="1:33" x14ac:dyDescent="0.3">
      <c r="A786">
        <v>30</v>
      </c>
      <c r="B786" t="s">
        <v>32</v>
      </c>
      <c r="C786" t="s">
        <v>61</v>
      </c>
      <c r="D786" t="s">
        <v>814</v>
      </c>
      <c r="E786" t="s">
        <v>35</v>
      </c>
      <c r="F786">
        <v>1</v>
      </c>
      <c r="G786" t="s">
        <v>3252</v>
      </c>
      <c r="H786" t="s">
        <v>37</v>
      </c>
      <c r="I786" t="s">
        <v>2052</v>
      </c>
      <c r="J786" t="s">
        <v>3259</v>
      </c>
      <c r="K786" t="s">
        <v>41</v>
      </c>
      <c r="L786" t="s">
        <v>274</v>
      </c>
      <c r="M786" t="s">
        <v>3248</v>
      </c>
      <c r="N786" t="s">
        <v>3254</v>
      </c>
      <c r="O786" t="s">
        <v>43</v>
      </c>
      <c r="P786" t="s">
        <v>3247</v>
      </c>
      <c r="Q786" t="s">
        <v>44</v>
      </c>
      <c r="R786">
        <v>37480</v>
      </c>
      <c r="S786" t="s">
        <v>2053</v>
      </c>
      <c r="T786" t="s">
        <v>38</v>
      </c>
      <c r="U786" t="s">
        <v>32</v>
      </c>
      <c r="V786" t="s">
        <v>66</v>
      </c>
      <c r="W786" t="s">
        <v>3250</v>
      </c>
      <c r="X786" t="s">
        <v>3248</v>
      </c>
      <c r="Y786" t="s">
        <v>60</v>
      </c>
      <c r="Z786" t="s">
        <v>47</v>
      </c>
      <c r="AA786" t="s">
        <v>90</v>
      </c>
      <c r="AB786" t="s">
        <v>3261</v>
      </c>
      <c r="AC786">
        <v>12</v>
      </c>
      <c r="AD786" t="s">
        <v>115</v>
      </c>
      <c r="AE786" t="s">
        <v>38</v>
      </c>
      <c r="AF786" t="s">
        <v>109</v>
      </c>
      <c r="AG786" s="1">
        <v>44413</v>
      </c>
    </row>
    <row r="787" spans="1:33" x14ac:dyDescent="0.3">
      <c r="A787">
        <v>29</v>
      </c>
      <c r="B787" t="s">
        <v>32</v>
      </c>
      <c r="C787" t="s">
        <v>61</v>
      </c>
      <c r="D787" t="s">
        <v>2054</v>
      </c>
      <c r="E787" t="s">
        <v>35</v>
      </c>
      <c r="F787">
        <v>1</v>
      </c>
      <c r="G787" t="s">
        <v>3246</v>
      </c>
      <c r="H787" t="s">
        <v>53</v>
      </c>
      <c r="I787" t="s">
        <v>2055</v>
      </c>
      <c r="J787" t="s">
        <v>3259</v>
      </c>
      <c r="K787" t="s">
        <v>55</v>
      </c>
      <c r="L787" t="s">
        <v>749</v>
      </c>
      <c r="M787" t="s">
        <v>3247</v>
      </c>
      <c r="N787" t="s">
        <v>3262</v>
      </c>
      <c r="O787" t="s">
        <v>151</v>
      </c>
      <c r="P787" t="s">
        <v>3259</v>
      </c>
      <c r="Q787" t="s">
        <v>69</v>
      </c>
      <c r="R787">
        <v>161240</v>
      </c>
      <c r="S787" t="s">
        <v>2056</v>
      </c>
      <c r="T787" t="s">
        <v>36</v>
      </c>
      <c r="U787" t="s">
        <v>32</v>
      </c>
      <c r="V787" t="s">
        <v>76</v>
      </c>
      <c r="W787" t="s">
        <v>3250</v>
      </c>
      <c r="X787" t="s">
        <v>3247</v>
      </c>
      <c r="Y787" t="s">
        <v>40</v>
      </c>
      <c r="Z787" t="s">
        <v>104</v>
      </c>
      <c r="AA787" t="s">
        <v>40</v>
      </c>
      <c r="AB787" t="s">
        <v>3261</v>
      </c>
      <c r="AC787">
        <v>7</v>
      </c>
      <c r="AD787" t="s">
        <v>109</v>
      </c>
      <c r="AE787" t="s">
        <v>38</v>
      </c>
      <c r="AF787" t="s">
        <v>109</v>
      </c>
      <c r="AG787" s="1">
        <v>44156</v>
      </c>
    </row>
    <row r="788" spans="1:33" x14ac:dyDescent="0.3">
      <c r="A788">
        <v>34</v>
      </c>
      <c r="B788" t="s">
        <v>32</v>
      </c>
      <c r="C788" t="s">
        <v>61</v>
      </c>
      <c r="D788" t="s">
        <v>2057</v>
      </c>
      <c r="E788" t="s">
        <v>35</v>
      </c>
      <c r="F788">
        <v>6</v>
      </c>
      <c r="G788" t="s">
        <v>3258</v>
      </c>
      <c r="H788" t="s">
        <v>53</v>
      </c>
      <c r="I788" t="s">
        <v>2058</v>
      </c>
      <c r="J788" t="s">
        <v>3248</v>
      </c>
      <c r="K788" t="s">
        <v>55</v>
      </c>
      <c r="L788" t="s">
        <v>56</v>
      </c>
      <c r="M788" t="s">
        <v>3247</v>
      </c>
      <c r="N788" t="s">
        <v>3249</v>
      </c>
      <c r="O788" t="s">
        <v>107</v>
      </c>
      <c r="P788" t="s">
        <v>3247</v>
      </c>
      <c r="Q788" t="s">
        <v>69</v>
      </c>
      <c r="R788">
        <v>45050</v>
      </c>
      <c r="S788" t="s">
        <v>2059</v>
      </c>
      <c r="T788" t="s">
        <v>90</v>
      </c>
      <c r="U788" t="s">
        <v>32</v>
      </c>
      <c r="V788" t="s">
        <v>102</v>
      </c>
      <c r="W788" t="s">
        <v>3250</v>
      </c>
      <c r="X788" t="s">
        <v>3248</v>
      </c>
      <c r="Y788" t="s">
        <v>38</v>
      </c>
      <c r="Z788" t="s">
        <v>47</v>
      </c>
      <c r="AA788" t="s">
        <v>36</v>
      </c>
      <c r="AB788" t="s">
        <v>3260</v>
      </c>
      <c r="AC788">
        <v>1</v>
      </c>
      <c r="AD788" t="s">
        <v>60</v>
      </c>
      <c r="AE788" t="s">
        <v>60</v>
      </c>
      <c r="AF788" t="s">
        <v>60</v>
      </c>
      <c r="AG788" s="1">
        <v>42722</v>
      </c>
    </row>
    <row r="789" spans="1:33" x14ac:dyDescent="0.3">
      <c r="A789">
        <v>35</v>
      </c>
      <c r="B789" t="s">
        <v>32</v>
      </c>
      <c r="C789" t="s">
        <v>51</v>
      </c>
      <c r="D789" t="s">
        <v>702</v>
      </c>
      <c r="E789" t="s">
        <v>35</v>
      </c>
      <c r="F789">
        <v>1</v>
      </c>
      <c r="G789" t="s">
        <v>3246</v>
      </c>
      <c r="H789" t="s">
        <v>37</v>
      </c>
      <c r="I789" t="s">
        <v>214</v>
      </c>
      <c r="J789" t="s">
        <v>3247</v>
      </c>
      <c r="K789" t="s">
        <v>41</v>
      </c>
      <c r="L789" t="s">
        <v>144</v>
      </c>
      <c r="M789" t="s">
        <v>3248</v>
      </c>
      <c r="N789" t="s">
        <v>3254</v>
      </c>
      <c r="O789" t="s">
        <v>107</v>
      </c>
      <c r="P789" t="s">
        <v>3253</v>
      </c>
      <c r="Q789" t="s">
        <v>44</v>
      </c>
      <c r="R789">
        <v>21940</v>
      </c>
      <c r="S789" t="s">
        <v>2060</v>
      </c>
      <c r="T789" t="s">
        <v>46</v>
      </c>
      <c r="U789" t="s">
        <v>32</v>
      </c>
      <c r="V789" t="s">
        <v>66</v>
      </c>
      <c r="W789" t="s">
        <v>3250</v>
      </c>
      <c r="X789" t="s">
        <v>3259</v>
      </c>
      <c r="Y789" t="s">
        <v>38</v>
      </c>
      <c r="Z789" t="s">
        <v>71</v>
      </c>
      <c r="AA789" t="s">
        <v>40</v>
      </c>
      <c r="AB789" t="s">
        <v>3261</v>
      </c>
      <c r="AC789">
        <v>3</v>
      </c>
      <c r="AD789" t="s">
        <v>40</v>
      </c>
      <c r="AE789" t="s">
        <v>38</v>
      </c>
      <c r="AF789" t="s">
        <v>40</v>
      </c>
      <c r="AG789" s="1">
        <v>43522</v>
      </c>
    </row>
    <row r="790" spans="1:33" x14ac:dyDescent="0.3">
      <c r="A790">
        <v>54</v>
      </c>
      <c r="B790" t="s">
        <v>32</v>
      </c>
      <c r="C790" t="s">
        <v>51</v>
      </c>
      <c r="D790" t="s">
        <v>1537</v>
      </c>
      <c r="E790" t="s">
        <v>35</v>
      </c>
      <c r="F790">
        <v>1</v>
      </c>
      <c r="G790" t="s">
        <v>3258</v>
      </c>
      <c r="H790" t="s">
        <v>53</v>
      </c>
      <c r="I790" t="s">
        <v>2061</v>
      </c>
      <c r="J790" t="s">
        <v>3259</v>
      </c>
      <c r="K790" t="s">
        <v>55</v>
      </c>
      <c r="L790" t="s">
        <v>521</v>
      </c>
      <c r="M790" t="s">
        <v>3248</v>
      </c>
      <c r="N790" t="s">
        <v>3263</v>
      </c>
      <c r="O790" t="s">
        <v>128</v>
      </c>
      <c r="P790" t="s">
        <v>3248</v>
      </c>
      <c r="Q790" t="s">
        <v>69</v>
      </c>
      <c r="R790">
        <v>105020</v>
      </c>
      <c r="S790" t="s">
        <v>2062</v>
      </c>
      <c r="T790" t="s">
        <v>109</v>
      </c>
      <c r="U790" t="s">
        <v>32</v>
      </c>
      <c r="V790" t="s">
        <v>49</v>
      </c>
      <c r="W790" t="s">
        <v>3250</v>
      </c>
      <c r="X790" t="s">
        <v>3253</v>
      </c>
      <c r="Y790" t="s">
        <v>38</v>
      </c>
      <c r="Z790" t="s">
        <v>221</v>
      </c>
      <c r="AA790" t="s">
        <v>40</v>
      </c>
      <c r="AB790" t="s">
        <v>3256</v>
      </c>
      <c r="AC790">
        <v>5</v>
      </c>
      <c r="AD790" t="s">
        <v>46</v>
      </c>
      <c r="AE790" t="s">
        <v>38</v>
      </c>
      <c r="AF790" t="s">
        <v>46</v>
      </c>
      <c r="AG790" s="1">
        <v>44784</v>
      </c>
    </row>
    <row r="791" spans="1:33" x14ac:dyDescent="0.3">
      <c r="A791">
        <v>29</v>
      </c>
      <c r="B791" t="s">
        <v>32</v>
      </c>
      <c r="C791" t="s">
        <v>61</v>
      </c>
      <c r="D791" t="s">
        <v>685</v>
      </c>
      <c r="E791" t="s">
        <v>78</v>
      </c>
      <c r="F791">
        <v>10</v>
      </c>
      <c r="G791" t="s">
        <v>3246</v>
      </c>
      <c r="H791" t="s">
        <v>53</v>
      </c>
      <c r="I791" t="s">
        <v>2063</v>
      </c>
      <c r="J791" t="s">
        <v>3248</v>
      </c>
      <c r="K791" t="s">
        <v>41</v>
      </c>
      <c r="L791" t="s">
        <v>150</v>
      </c>
      <c r="M791" t="s">
        <v>3248</v>
      </c>
      <c r="N791" t="s">
        <v>3254</v>
      </c>
      <c r="O791" t="s">
        <v>81</v>
      </c>
      <c r="P791" t="s">
        <v>3248</v>
      </c>
      <c r="Q791" t="s">
        <v>57</v>
      </c>
      <c r="R791">
        <v>26420</v>
      </c>
      <c r="S791" t="s">
        <v>2064</v>
      </c>
      <c r="T791" t="s">
        <v>38</v>
      </c>
      <c r="U791" t="s">
        <v>32</v>
      </c>
      <c r="V791" t="s">
        <v>147</v>
      </c>
      <c r="W791" t="s">
        <v>3250</v>
      </c>
      <c r="X791" t="s">
        <v>3248</v>
      </c>
      <c r="Y791" t="s">
        <v>60</v>
      </c>
      <c r="Z791" t="s">
        <v>38</v>
      </c>
      <c r="AA791" t="s">
        <v>90</v>
      </c>
      <c r="AB791" t="s">
        <v>3260</v>
      </c>
      <c r="AC791">
        <v>1</v>
      </c>
      <c r="AD791" t="s">
        <v>60</v>
      </c>
      <c r="AE791" t="s">
        <v>60</v>
      </c>
      <c r="AF791" t="s">
        <v>60</v>
      </c>
      <c r="AG791" s="1">
        <v>42759</v>
      </c>
    </row>
    <row r="792" spans="1:33" x14ac:dyDescent="0.3">
      <c r="A792">
        <v>27</v>
      </c>
      <c r="B792" t="s">
        <v>32</v>
      </c>
      <c r="C792" t="s">
        <v>61</v>
      </c>
      <c r="D792" t="s">
        <v>2065</v>
      </c>
      <c r="E792" t="s">
        <v>35</v>
      </c>
      <c r="F792">
        <v>16</v>
      </c>
      <c r="G792" t="s">
        <v>3258</v>
      </c>
      <c r="H792" t="s">
        <v>121</v>
      </c>
      <c r="I792" t="s">
        <v>199</v>
      </c>
      <c r="J792" t="s">
        <v>3248</v>
      </c>
      <c r="K792" t="s">
        <v>55</v>
      </c>
      <c r="L792" t="s">
        <v>99</v>
      </c>
      <c r="M792" t="s">
        <v>3248</v>
      </c>
      <c r="N792" t="s">
        <v>3254</v>
      </c>
      <c r="O792" t="s">
        <v>43</v>
      </c>
      <c r="P792" t="s">
        <v>3247</v>
      </c>
      <c r="Q792" t="s">
        <v>44</v>
      </c>
      <c r="R792">
        <v>28110</v>
      </c>
      <c r="S792" t="s">
        <v>2066</v>
      </c>
      <c r="T792" t="s">
        <v>104</v>
      </c>
      <c r="U792" t="s">
        <v>32</v>
      </c>
      <c r="V792" t="s">
        <v>76</v>
      </c>
      <c r="W792" t="s">
        <v>3250</v>
      </c>
      <c r="X792" t="s">
        <v>3247</v>
      </c>
      <c r="Y792" t="s">
        <v>38</v>
      </c>
      <c r="Z792" t="s">
        <v>46</v>
      </c>
      <c r="AA792" t="s">
        <v>40</v>
      </c>
      <c r="AB792" t="s">
        <v>3260</v>
      </c>
      <c r="AC792">
        <v>2</v>
      </c>
      <c r="AD792" t="s">
        <v>40</v>
      </c>
      <c r="AE792" t="s">
        <v>40</v>
      </c>
      <c r="AF792" t="s">
        <v>40</v>
      </c>
      <c r="AG792" s="1">
        <v>42185</v>
      </c>
    </row>
    <row r="793" spans="1:33" x14ac:dyDescent="0.3">
      <c r="A793">
        <v>38</v>
      </c>
      <c r="B793" t="s">
        <v>32</v>
      </c>
      <c r="C793" t="s">
        <v>61</v>
      </c>
      <c r="D793" t="s">
        <v>878</v>
      </c>
      <c r="E793" t="s">
        <v>78</v>
      </c>
      <c r="F793">
        <v>1</v>
      </c>
      <c r="G793" t="s">
        <v>3246</v>
      </c>
      <c r="H793" t="s">
        <v>53</v>
      </c>
      <c r="I793" t="s">
        <v>2067</v>
      </c>
      <c r="J793" t="s">
        <v>3253</v>
      </c>
      <c r="K793" t="s">
        <v>41</v>
      </c>
      <c r="L793" t="s">
        <v>250</v>
      </c>
      <c r="M793" t="s">
        <v>3247</v>
      </c>
      <c r="N793" t="s">
        <v>3254</v>
      </c>
      <c r="O793" t="s">
        <v>81</v>
      </c>
      <c r="P793" t="s">
        <v>3253</v>
      </c>
      <c r="Q793" t="s">
        <v>57</v>
      </c>
      <c r="R793">
        <v>28580</v>
      </c>
      <c r="S793" t="s">
        <v>2068</v>
      </c>
      <c r="T793" t="s">
        <v>46</v>
      </c>
      <c r="U793" t="s">
        <v>32</v>
      </c>
      <c r="V793" t="s">
        <v>76</v>
      </c>
      <c r="W793" t="s">
        <v>3250</v>
      </c>
      <c r="X793" t="s">
        <v>3253</v>
      </c>
      <c r="Y793" t="s">
        <v>60</v>
      </c>
      <c r="Z793" t="s">
        <v>59</v>
      </c>
      <c r="AA793" t="s">
        <v>36</v>
      </c>
      <c r="AB793" t="s">
        <v>3261</v>
      </c>
      <c r="AC793">
        <v>1</v>
      </c>
      <c r="AD793" t="s">
        <v>60</v>
      </c>
      <c r="AE793" t="s">
        <v>60</v>
      </c>
      <c r="AF793" t="s">
        <v>60</v>
      </c>
      <c r="AG793" s="1">
        <v>44423</v>
      </c>
    </row>
    <row r="794" spans="1:33" x14ac:dyDescent="0.3">
      <c r="A794">
        <v>31</v>
      </c>
      <c r="B794" t="s">
        <v>32</v>
      </c>
      <c r="C794" t="s">
        <v>51</v>
      </c>
      <c r="D794" t="s">
        <v>2069</v>
      </c>
      <c r="E794" t="s">
        <v>35</v>
      </c>
      <c r="F794">
        <v>1</v>
      </c>
      <c r="G794" t="s">
        <v>3257</v>
      </c>
      <c r="H794" t="s">
        <v>53</v>
      </c>
      <c r="I794" t="s">
        <v>2070</v>
      </c>
      <c r="J794" t="s">
        <v>3248</v>
      </c>
      <c r="K794" t="s">
        <v>55</v>
      </c>
      <c r="L794" t="s">
        <v>172</v>
      </c>
      <c r="M794" t="s">
        <v>3248</v>
      </c>
      <c r="N794" t="s">
        <v>3249</v>
      </c>
      <c r="O794" t="s">
        <v>128</v>
      </c>
      <c r="P794" t="s">
        <v>3253</v>
      </c>
      <c r="Q794" t="s">
        <v>44</v>
      </c>
      <c r="R794">
        <v>41480</v>
      </c>
      <c r="S794" t="s">
        <v>2071</v>
      </c>
      <c r="T794" t="s">
        <v>38</v>
      </c>
      <c r="U794" t="s">
        <v>32</v>
      </c>
      <c r="V794" t="s">
        <v>47</v>
      </c>
      <c r="W794" t="s">
        <v>3250</v>
      </c>
      <c r="X794" t="s">
        <v>3248</v>
      </c>
      <c r="Y794" t="s">
        <v>38</v>
      </c>
      <c r="Z794" t="s">
        <v>46</v>
      </c>
      <c r="AA794" t="s">
        <v>38</v>
      </c>
      <c r="AB794" t="s">
        <v>3260</v>
      </c>
      <c r="AC794">
        <v>4</v>
      </c>
      <c r="AD794" t="s">
        <v>36</v>
      </c>
      <c r="AE794" t="s">
        <v>60</v>
      </c>
      <c r="AF794" t="s">
        <v>36</v>
      </c>
      <c r="AG794" s="1">
        <v>43811</v>
      </c>
    </row>
    <row r="795" spans="1:33" x14ac:dyDescent="0.3">
      <c r="A795">
        <v>30</v>
      </c>
      <c r="B795" t="s">
        <v>32</v>
      </c>
      <c r="C795" t="s">
        <v>61</v>
      </c>
      <c r="D795" t="s">
        <v>2069</v>
      </c>
      <c r="E795" t="s">
        <v>35</v>
      </c>
      <c r="F795">
        <v>7</v>
      </c>
      <c r="G795" t="s">
        <v>3258</v>
      </c>
      <c r="H795" t="s">
        <v>53</v>
      </c>
      <c r="I795" t="s">
        <v>1358</v>
      </c>
      <c r="J795" t="s">
        <v>3248</v>
      </c>
      <c r="K795" t="s">
        <v>41</v>
      </c>
      <c r="L795" t="s">
        <v>210</v>
      </c>
      <c r="M795" t="s">
        <v>3248</v>
      </c>
      <c r="N795" t="s">
        <v>3249</v>
      </c>
      <c r="O795" t="s">
        <v>43</v>
      </c>
      <c r="P795" t="s">
        <v>3248</v>
      </c>
      <c r="Q795" t="s">
        <v>69</v>
      </c>
      <c r="R795">
        <v>34910</v>
      </c>
      <c r="S795" t="s">
        <v>2072</v>
      </c>
      <c r="T795" t="s">
        <v>38</v>
      </c>
      <c r="U795" t="s">
        <v>32</v>
      </c>
      <c r="V795" t="s">
        <v>66</v>
      </c>
      <c r="W795" t="s">
        <v>3250</v>
      </c>
      <c r="X795" t="s">
        <v>3253</v>
      </c>
      <c r="Y795" t="s">
        <v>36</v>
      </c>
      <c r="Z795" t="s">
        <v>130</v>
      </c>
      <c r="AA795" t="s">
        <v>46</v>
      </c>
      <c r="AB795" t="s">
        <v>3261</v>
      </c>
      <c r="AC795">
        <v>10</v>
      </c>
      <c r="AD795" t="s">
        <v>109</v>
      </c>
      <c r="AE795" t="s">
        <v>115</v>
      </c>
      <c r="AF795" t="s">
        <v>104</v>
      </c>
      <c r="AG795" s="1">
        <v>44036</v>
      </c>
    </row>
    <row r="796" spans="1:33" x14ac:dyDescent="0.3">
      <c r="A796">
        <v>53</v>
      </c>
      <c r="B796" t="s">
        <v>32</v>
      </c>
      <c r="C796" t="s">
        <v>61</v>
      </c>
      <c r="D796" t="s">
        <v>1220</v>
      </c>
      <c r="E796" t="s">
        <v>35</v>
      </c>
      <c r="F796">
        <v>23</v>
      </c>
      <c r="G796" t="s">
        <v>3258</v>
      </c>
      <c r="H796" t="s">
        <v>53</v>
      </c>
      <c r="I796" t="s">
        <v>2073</v>
      </c>
      <c r="J796" t="s">
        <v>3259</v>
      </c>
      <c r="K796" t="s">
        <v>55</v>
      </c>
      <c r="L796" t="s">
        <v>528</v>
      </c>
      <c r="M796" t="s">
        <v>3248</v>
      </c>
      <c r="N796" t="s">
        <v>3262</v>
      </c>
      <c r="O796" t="s">
        <v>151</v>
      </c>
      <c r="P796" t="s">
        <v>3259</v>
      </c>
      <c r="Q796" t="s">
        <v>57</v>
      </c>
      <c r="R796">
        <v>142750</v>
      </c>
      <c r="S796" t="s">
        <v>2074</v>
      </c>
      <c r="T796" t="s">
        <v>90</v>
      </c>
      <c r="U796" t="s">
        <v>32</v>
      </c>
      <c r="V796" t="s">
        <v>190</v>
      </c>
      <c r="W796" t="s">
        <v>3250</v>
      </c>
      <c r="X796" t="s">
        <v>3248</v>
      </c>
      <c r="Y796" t="s">
        <v>60</v>
      </c>
      <c r="Z796" t="s">
        <v>221</v>
      </c>
      <c r="AA796" t="s">
        <v>60</v>
      </c>
      <c r="AB796" t="s">
        <v>3260</v>
      </c>
      <c r="AC796">
        <v>12</v>
      </c>
      <c r="AD796" t="s">
        <v>104</v>
      </c>
      <c r="AE796" t="s">
        <v>36</v>
      </c>
      <c r="AF796" t="s">
        <v>115</v>
      </c>
      <c r="AG796" s="1">
        <v>43353</v>
      </c>
    </row>
    <row r="797" spans="1:33" x14ac:dyDescent="0.3">
      <c r="A797">
        <v>47</v>
      </c>
      <c r="B797" t="s">
        <v>50</v>
      </c>
      <c r="C797" t="s">
        <v>33</v>
      </c>
      <c r="D797" t="s">
        <v>2075</v>
      </c>
      <c r="E797" t="s">
        <v>35</v>
      </c>
      <c r="F797">
        <v>29</v>
      </c>
      <c r="G797" t="s">
        <v>3258</v>
      </c>
      <c r="H797" t="s">
        <v>53</v>
      </c>
      <c r="I797" t="s">
        <v>2076</v>
      </c>
      <c r="J797" t="s">
        <v>3253</v>
      </c>
      <c r="K797" t="s">
        <v>41</v>
      </c>
      <c r="L797" t="s">
        <v>214</v>
      </c>
      <c r="M797" t="s">
        <v>3248</v>
      </c>
      <c r="N797" t="s">
        <v>3263</v>
      </c>
      <c r="O797" t="s">
        <v>87</v>
      </c>
      <c r="P797" t="s">
        <v>3247</v>
      </c>
      <c r="Q797" t="s">
        <v>44</v>
      </c>
      <c r="R797">
        <v>118490</v>
      </c>
      <c r="S797" t="s">
        <v>2077</v>
      </c>
      <c r="T797" t="s">
        <v>38</v>
      </c>
      <c r="U797" t="s">
        <v>50</v>
      </c>
      <c r="V797" t="s">
        <v>47</v>
      </c>
      <c r="W797" t="s">
        <v>3250</v>
      </c>
      <c r="X797" t="s">
        <v>3259</v>
      </c>
      <c r="Y797" t="s">
        <v>38</v>
      </c>
      <c r="Z797" t="s">
        <v>130</v>
      </c>
      <c r="AA797" t="s">
        <v>40</v>
      </c>
      <c r="AB797" t="s">
        <v>3261</v>
      </c>
      <c r="AC797">
        <v>10</v>
      </c>
      <c r="AD797" t="s">
        <v>109</v>
      </c>
      <c r="AE797" t="s">
        <v>104</v>
      </c>
      <c r="AF797" t="s">
        <v>104</v>
      </c>
      <c r="AG797" s="1">
        <v>42048</v>
      </c>
    </row>
    <row r="798" spans="1:33" x14ac:dyDescent="0.3">
      <c r="A798">
        <v>32</v>
      </c>
      <c r="B798" t="s">
        <v>32</v>
      </c>
      <c r="C798" t="s">
        <v>61</v>
      </c>
      <c r="D798" t="s">
        <v>390</v>
      </c>
      <c r="E798" t="s">
        <v>78</v>
      </c>
      <c r="F798">
        <v>8</v>
      </c>
      <c r="G798" t="s">
        <v>3246</v>
      </c>
      <c r="H798" t="s">
        <v>37</v>
      </c>
      <c r="I798" t="s">
        <v>2078</v>
      </c>
      <c r="J798" t="s">
        <v>3248</v>
      </c>
      <c r="K798" t="s">
        <v>41</v>
      </c>
      <c r="L798" t="s">
        <v>180</v>
      </c>
      <c r="M798" t="s">
        <v>3259</v>
      </c>
      <c r="N798" t="s">
        <v>3249</v>
      </c>
      <c r="O798" t="s">
        <v>157</v>
      </c>
      <c r="P798" t="s">
        <v>3259</v>
      </c>
      <c r="Q798" t="s">
        <v>44</v>
      </c>
      <c r="R798">
        <v>62090</v>
      </c>
      <c r="S798" t="s">
        <v>2079</v>
      </c>
      <c r="T798" t="s">
        <v>38</v>
      </c>
      <c r="U798" t="s">
        <v>32</v>
      </c>
      <c r="V798" t="s">
        <v>102</v>
      </c>
      <c r="W798" t="s">
        <v>3250</v>
      </c>
      <c r="X798" t="s">
        <v>3248</v>
      </c>
      <c r="Y798" t="s">
        <v>40</v>
      </c>
      <c r="Z798" t="s">
        <v>130</v>
      </c>
      <c r="AA798" t="s">
        <v>46</v>
      </c>
      <c r="AB798" t="s">
        <v>3251</v>
      </c>
      <c r="AC798">
        <v>10</v>
      </c>
      <c r="AD798" t="s">
        <v>109</v>
      </c>
      <c r="AE798" t="s">
        <v>60</v>
      </c>
      <c r="AF798" t="s">
        <v>115</v>
      </c>
      <c r="AG798" s="1">
        <v>42899</v>
      </c>
    </row>
    <row r="799" spans="1:33" x14ac:dyDescent="0.3">
      <c r="A799">
        <v>27</v>
      </c>
      <c r="B799" t="s">
        <v>32</v>
      </c>
      <c r="C799" t="s">
        <v>33</v>
      </c>
      <c r="D799" t="s">
        <v>891</v>
      </c>
      <c r="E799" t="s">
        <v>35</v>
      </c>
      <c r="F799">
        <v>8</v>
      </c>
      <c r="G799" t="s">
        <v>3264</v>
      </c>
      <c r="H799" t="s">
        <v>53</v>
      </c>
      <c r="I799" t="s">
        <v>533</v>
      </c>
      <c r="J799" t="s">
        <v>3253</v>
      </c>
      <c r="K799" t="s">
        <v>41</v>
      </c>
      <c r="L799" t="s">
        <v>749</v>
      </c>
      <c r="M799" t="s">
        <v>3253</v>
      </c>
      <c r="N799" t="s">
        <v>3254</v>
      </c>
      <c r="O799" t="s">
        <v>43</v>
      </c>
      <c r="P799" t="s">
        <v>3248</v>
      </c>
      <c r="Q799" t="s">
        <v>44</v>
      </c>
      <c r="R799">
        <v>46210</v>
      </c>
      <c r="S799" t="s">
        <v>2080</v>
      </c>
      <c r="T799" t="s">
        <v>38</v>
      </c>
      <c r="U799" t="s">
        <v>32</v>
      </c>
      <c r="V799" t="s">
        <v>114</v>
      </c>
      <c r="W799" t="s">
        <v>3250</v>
      </c>
      <c r="X799" t="s">
        <v>3259</v>
      </c>
      <c r="Y799" t="s">
        <v>36</v>
      </c>
      <c r="Z799" t="s">
        <v>36</v>
      </c>
      <c r="AA799" t="s">
        <v>46</v>
      </c>
      <c r="AB799" t="s">
        <v>3260</v>
      </c>
      <c r="AC799">
        <v>3</v>
      </c>
      <c r="AD799" t="s">
        <v>40</v>
      </c>
      <c r="AE799" t="s">
        <v>38</v>
      </c>
      <c r="AF799" t="s">
        <v>40</v>
      </c>
      <c r="AG799" s="1">
        <v>44646</v>
      </c>
    </row>
    <row r="800" spans="1:33" x14ac:dyDescent="0.3">
      <c r="A800">
        <v>29</v>
      </c>
      <c r="B800" t="s">
        <v>32</v>
      </c>
      <c r="C800" t="s">
        <v>61</v>
      </c>
      <c r="D800" t="s">
        <v>442</v>
      </c>
      <c r="E800" t="s">
        <v>35</v>
      </c>
      <c r="F800">
        <v>15</v>
      </c>
      <c r="G800" t="s">
        <v>3246</v>
      </c>
      <c r="H800" t="s">
        <v>53</v>
      </c>
      <c r="I800" t="s">
        <v>2081</v>
      </c>
      <c r="J800" t="s">
        <v>3248</v>
      </c>
      <c r="K800" t="s">
        <v>41</v>
      </c>
      <c r="L800" t="s">
        <v>240</v>
      </c>
      <c r="M800" t="s">
        <v>3248</v>
      </c>
      <c r="N800" t="s">
        <v>3254</v>
      </c>
      <c r="O800" t="s">
        <v>107</v>
      </c>
      <c r="P800" t="s">
        <v>3259</v>
      </c>
      <c r="Q800" t="s">
        <v>57</v>
      </c>
      <c r="R800">
        <v>23400</v>
      </c>
      <c r="S800" t="s">
        <v>2082</v>
      </c>
      <c r="T800" t="s">
        <v>38</v>
      </c>
      <c r="U800" t="s">
        <v>32</v>
      </c>
      <c r="V800" t="s">
        <v>114</v>
      </c>
      <c r="W800" t="s">
        <v>3250</v>
      </c>
      <c r="X800" t="s">
        <v>3253</v>
      </c>
      <c r="Y800" t="s">
        <v>60</v>
      </c>
      <c r="Z800" t="s">
        <v>90</v>
      </c>
      <c r="AA800" t="s">
        <v>38</v>
      </c>
      <c r="AB800" t="s">
        <v>3260</v>
      </c>
      <c r="AC800">
        <v>6</v>
      </c>
      <c r="AD800" t="s">
        <v>71</v>
      </c>
      <c r="AE800" t="s">
        <v>38</v>
      </c>
      <c r="AF800" t="s">
        <v>71</v>
      </c>
      <c r="AG800" s="1">
        <v>43272</v>
      </c>
    </row>
    <row r="801" spans="1:33" x14ac:dyDescent="0.3">
      <c r="A801">
        <v>34</v>
      </c>
      <c r="B801" t="s">
        <v>32</v>
      </c>
      <c r="C801" t="s">
        <v>61</v>
      </c>
      <c r="D801" t="s">
        <v>405</v>
      </c>
      <c r="E801" t="s">
        <v>35</v>
      </c>
      <c r="F801">
        <v>5</v>
      </c>
      <c r="G801" t="s">
        <v>3252</v>
      </c>
      <c r="H801" t="s">
        <v>37</v>
      </c>
      <c r="I801" t="s">
        <v>2083</v>
      </c>
      <c r="J801" t="s">
        <v>3247</v>
      </c>
      <c r="K801" t="s">
        <v>41</v>
      </c>
      <c r="L801" t="s">
        <v>284</v>
      </c>
      <c r="M801" t="s">
        <v>3247</v>
      </c>
      <c r="N801" t="s">
        <v>3249</v>
      </c>
      <c r="O801" t="s">
        <v>157</v>
      </c>
      <c r="P801" t="s">
        <v>3259</v>
      </c>
      <c r="Q801" t="s">
        <v>44</v>
      </c>
      <c r="R801">
        <v>39860</v>
      </c>
      <c r="S801" t="s">
        <v>2084</v>
      </c>
      <c r="T801" t="s">
        <v>38</v>
      </c>
      <c r="U801" t="s">
        <v>32</v>
      </c>
      <c r="V801" t="s">
        <v>76</v>
      </c>
      <c r="W801" t="s">
        <v>3250</v>
      </c>
      <c r="X801" t="s">
        <v>3248</v>
      </c>
      <c r="Y801" t="s">
        <v>38</v>
      </c>
      <c r="Z801" t="s">
        <v>102</v>
      </c>
      <c r="AA801" t="s">
        <v>36</v>
      </c>
      <c r="AB801" t="s">
        <v>3251</v>
      </c>
      <c r="AC801">
        <v>15</v>
      </c>
      <c r="AD801" t="s">
        <v>130</v>
      </c>
      <c r="AE801" t="s">
        <v>46</v>
      </c>
      <c r="AF801" t="s">
        <v>66</v>
      </c>
      <c r="AG801" s="1">
        <v>43830</v>
      </c>
    </row>
    <row r="802" spans="1:33" x14ac:dyDescent="0.3">
      <c r="A802">
        <v>38</v>
      </c>
      <c r="B802" t="s">
        <v>32</v>
      </c>
      <c r="C802" t="s">
        <v>61</v>
      </c>
      <c r="D802" t="s">
        <v>125</v>
      </c>
      <c r="E802" t="s">
        <v>35</v>
      </c>
      <c r="F802">
        <v>17</v>
      </c>
      <c r="G802" t="s">
        <v>3257</v>
      </c>
      <c r="H802" t="s">
        <v>53</v>
      </c>
      <c r="I802" t="s">
        <v>2085</v>
      </c>
      <c r="J802" t="s">
        <v>3248</v>
      </c>
      <c r="K802" t="s">
        <v>55</v>
      </c>
      <c r="L802" t="s">
        <v>325</v>
      </c>
      <c r="M802" t="s">
        <v>3247</v>
      </c>
      <c r="N802" t="s">
        <v>3263</v>
      </c>
      <c r="O802" t="s">
        <v>100</v>
      </c>
      <c r="P802" t="s">
        <v>3248</v>
      </c>
      <c r="Q802" t="s">
        <v>44</v>
      </c>
      <c r="R802">
        <v>88230</v>
      </c>
      <c r="S802" t="s">
        <v>2086</v>
      </c>
      <c r="T802" t="s">
        <v>60</v>
      </c>
      <c r="U802" t="s">
        <v>32</v>
      </c>
      <c r="V802" t="s">
        <v>190</v>
      </c>
      <c r="W802" t="s">
        <v>3250</v>
      </c>
      <c r="X802" t="s">
        <v>3253</v>
      </c>
      <c r="Y802" t="s">
        <v>38</v>
      </c>
      <c r="Z802" t="s">
        <v>59</v>
      </c>
      <c r="AA802" t="s">
        <v>46</v>
      </c>
      <c r="AB802" t="s">
        <v>3261</v>
      </c>
      <c r="AC802">
        <v>19</v>
      </c>
      <c r="AD802" t="s">
        <v>104</v>
      </c>
      <c r="AE802" t="s">
        <v>38</v>
      </c>
      <c r="AF802" t="s">
        <v>104</v>
      </c>
      <c r="AG802" s="1">
        <v>44812</v>
      </c>
    </row>
    <row r="803" spans="1:33" x14ac:dyDescent="0.3">
      <c r="A803">
        <v>31</v>
      </c>
      <c r="B803" t="s">
        <v>50</v>
      </c>
      <c r="C803" t="s">
        <v>61</v>
      </c>
      <c r="D803" t="s">
        <v>1148</v>
      </c>
      <c r="E803" t="s">
        <v>78</v>
      </c>
      <c r="F803">
        <v>16</v>
      </c>
      <c r="G803" t="s">
        <v>3258</v>
      </c>
      <c r="H803" t="s">
        <v>53</v>
      </c>
      <c r="I803" t="s">
        <v>2087</v>
      </c>
      <c r="J803" t="s">
        <v>3253</v>
      </c>
      <c r="K803" t="s">
        <v>41</v>
      </c>
      <c r="L803" t="s">
        <v>197</v>
      </c>
      <c r="M803" t="s">
        <v>3248</v>
      </c>
      <c r="N803" t="s">
        <v>3263</v>
      </c>
      <c r="O803" t="s">
        <v>157</v>
      </c>
      <c r="P803" t="s">
        <v>3248</v>
      </c>
      <c r="Q803" t="s">
        <v>44</v>
      </c>
      <c r="R803">
        <v>61340</v>
      </c>
      <c r="S803" t="s">
        <v>2088</v>
      </c>
      <c r="T803" t="s">
        <v>40</v>
      </c>
      <c r="U803" t="s">
        <v>32</v>
      </c>
      <c r="V803" t="s">
        <v>66</v>
      </c>
      <c r="W803" t="s">
        <v>3250</v>
      </c>
      <c r="X803" t="s">
        <v>3253</v>
      </c>
      <c r="Y803" t="s">
        <v>36</v>
      </c>
      <c r="Z803" t="s">
        <v>130</v>
      </c>
      <c r="AA803" t="s">
        <v>40</v>
      </c>
      <c r="AB803" t="s">
        <v>3260</v>
      </c>
      <c r="AC803">
        <v>1</v>
      </c>
      <c r="AD803" t="s">
        <v>60</v>
      </c>
      <c r="AE803" t="s">
        <v>60</v>
      </c>
      <c r="AF803" t="s">
        <v>60</v>
      </c>
      <c r="AG803" s="1">
        <v>42392</v>
      </c>
    </row>
    <row r="804" spans="1:33" x14ac:dyDescent="0.3">
      <c r="A804">
        <v>26</v>
      </c>
      <c r="B804" t="s">
        <v>32</v>
      </c>
      <c r="C804" t="s">
        <v>61</v>
      </c>
      <c r="D804" t="s">
        <v>1403</v>
      </c>
      <c r="E804" t="s">
        <v>299</v>
      </c>
      <c r="F804">
        <v>25</v>
      </c>
      <c r="G804" t="s">
        <v>3257</v>
      </c>
      <c r="H804" t="s">
        <v>53</v>
      </c>
      <c r="I804" t="s">
        <v>97</v>
      </c>
      <c r="J804" t="s">
        <v>3248</v>
      </c>
      <c r="K804" t="s">
        <v>55</v>
      </c>
      <c r="L804" t="s">
        <v>549</v>
      </c>
      <c r="M804" t="s">
        <v>3248</v>
      </c>
      <c r="N804" t="s">
        <v>3254</v>
      </c>
      <c r="O804" t="s">
        <v>299</v>
      </c>
      <c r="P804" t="s">
        <v>3248</v>
      </c>
      <c r="Q804" t="s">
        <v>44</v>
      </c>
      <c r="R804">
        <v>29420</v>
      </c>
      <c r="S804" t="s">
        <v>2089</v>
      </c>
      <c r="T804" t="s">
        <v>38</v>
      </c>
      <c r="U804" t="s">
        <v>32</v>
      </c>
      <c r="V804" t="s">
        <v>194</v>
      </c>
      <c r="W804" t="s">
        <v>3255</v>
      </c>
      <c r="X804" t="s">
        <v>3259</v>
      </c>
      <c r="Y804" t="s">
        <v>38</v>
      </c>
      <c r="Z804" t="s">
        <v>115</v>
      </c>
      <c r="AA804" t="s">
        <v>36</v>
      </c>
      <c r="AB804" t="s">
        <v>3260</v>
      </c>
      <c r="AC804">
        <v>8</v>
      </c>
      <c r="AD804" t="s">
        <v>109</v>
      </c>
      <c r="AE804" t="s">
        <v>71</v>
      </c>
      <c r="AF804" t="s">
        <v>109</v>
      </c>
      <c r="AG804" s="1">
        <v>44359</v>
      </c>
    </row>
    <row r="805" spans="1:33" x14ac:dyDescent="0.3">
      <c r="A805">
        <v>25</v>
      </c>
      <c r="B805" t="s">
        <v>32</v>
      </c>
      <c r="C805" t="s">
        <v>61</v>
      </c>
      <c r="D805" t="s">
        <v>1431</v>
      </c>
      <c r="E805" t="s">
        <v>35</v>
      </c>
      <c r="F805">
        <v>19</v>
      </c>
      <c r="G805" t="s">
        <v>3257</v>
      </c>
      <c r="H805" t="s">
        <v>37</v>
      </c>
      <c r="I805" t="s">
        <v>1198</v>
      </c>
      <c r="J805" t="s">
        <v>3259</v>
      </c>
      <c r="K805" t="s">
        <v>41</v>
      </c>
      <c r="L805" t="s">
        <v>42</v>
      </c>
      <c r="M805" t="s">
        <v>3248</v>
      </c>
      <c r="N805" t="s">
        <v>3254</v>
      </c>
      <c r="O805" t="s">
        <v>43</v>
      </c>
      <c r="P805" t="s">
        <v>3259</v>
      </c>
      <c r="Q805" t="s">
        <v>44</v>
      </c>
      <c r="R805">
        <v>36690</v>
      </c>
      <c r="S805" t="s">
        <v>2090</v>
      </c>
      <c r="T805" t="s">
        <v>36</v>
      </c>
      <c r="U805" t="s">
        <v>32</v>
      </c>
      <c r="V805" t="s">
        <v>147</v>
      </c>
      <c r="W805" t="s">
        <v>3250</v>
      </c>
      <c r="X805" t="s">
        <v>3248</v>
      </c>
      <c r="Y805" t="s">
        <v>36</v>
      </c>
      <c r="Z805" t="s">
        <v>109</v>
      </c>
      <c r="AA805" t="s">
        <v>90</v>
      </c>
      <c r="AB805" t="s">
        <v>3261</v>
      </c>
      <c r="AC805">
        <v>3</v>
      </c>
      <c r="AD805" t="s">
        <v>40</v>
      </c>
      <c r="AE805" t="s">
        <v>38</v>
      </c>
      <c r="AF805" t="s">
        <v>40</v>
      </c>
      <c r="AG805" s="1">
        <v>44596</v>
      </c>
    </row>
    <row r="806" spans="1:33" x14ac:dyDescent="0.3">
      <c r="A806">
        <v>38</v>
      </c>
      <c r="B806" t="s">
        <v>32</v>
      </c>
      <c r="C806" t="s">
        <v>61</v>
      </c>
      <c r="D806" t="s">
        <v>2091</v>
      </c>
      <c r="E806" t="s">
        <v>78</v>
      </c>
      <c r="F806">
        <v>16</v>
      </c>
      <c r="G806" t="s">
        <v>3246</v>
      </c>
      <c r="H806" t="s">
        <v>53</v>
      </c>
      <c r="I806" t="s">
        <v>2092</v>
      </c>
      <c r="J806" t="s">
        <v>3247</v>
      </c>
      <c r="K806" t="s">
        <v>55</v>
      </c>
      <c r="L806" t="s">
        <v>112</v>
      </c>
      <c r="M806" t="s">
        <v>3248</v>
      </c>
      <c r="N806" t="s">
        <v>3249</v>
      </c>
      <c r="O806" t="s">
        <v>157</v>
      </c>
      <c r="P806" t="s">
        <v>3247</v>
      </c>
      <c r="Q806" t="s">
        <v>57</v>
      </c>
      <c r="R806">
        <v>41980</v>
      </c>
      <c r="S806" t="s">
        <v>2093</v>
      </c>
      <c r="T806" t="s">
        <v>40</v>
      </c>
      <c r="U806" t="s">
        <v>32</v>
      </c>
      <c r="V806" t="s">
        <v>47</v>
      </c>
      <c r="W806" t="s">
        <v>3250</v>
      </c>
      <c r="X806" t="s">
        <v>3247</v>
      </c>
      <c r="Y806" t="s">
        <v>60</v>
      </c>
      <c r="Z806" t="s">
        <v>115</v>
      </c>
      <c r="AA806" t="s">
        <v>71</v>
      </c>
      <c r="AB806" t="s">
        <v>3251</v>
      </c>
      <c r="AC806">
        <v>3</v>
      </c>
      <c r="AD806" t="s">
        <v>40</v>
      </c>
      <c r="AE806" t="s">
        <v>38</v>
      </c>
      <c r="AF806" t="s">
        <v>40</v>
      </c>
      <c r="AG806" s="1">
        <v>44663</v>
      </c>
    </row>
    <row r="807" spans="1:33" x14ac:dyDescent="0.3">
      <c r="A807">
        <v>37</v>
      </c>
      <c r="B807" t="s">
        <v>32</v>
      </c>
      <c r="C807" t="s">
        <v>61</v>
      </c>
      <c r="D807" t="s">
        <v>2094</v>
      </c>
      <c r="E807" t="s">
        <v>35</v>
      </c>
      <c r="F807">
        <v>4</v>
      </c>
      <c r="G807" t="s">
        <v>3257</v>
      </c>
      <c r="H807" t="s">
        <v>53</v>
      </c>
      <c r="I807" t="s">
        <v>1459</v>
      </c>
      <c r="J807" t="s">
        <v>3248</v>
      </c>
      <c r="K807" t="s">
        <v>41</v>
      </c>
      <c r="L807" t="s">
        <v>246</v>
      </c>
      <c r="M807" t="s">
        <v>3248</v>
      </c>
      <c r="N807" t="s">
        <v>3254</v>
      </c>
      <c r="O807" t="s">
        <v>107</v>
      </c>
      <c r="P807" t="s">
        <v>3248</v>
      </c>
      <c r="Q807" t="s">
        <v>44</v>
      </c>
      <c r="R807">
        <v>29960</v>
      </c>
      <c r="S807" t="s">
        <v>2095</v>
      </c>
      <c r="T807" t="s">
        <v>109</v>
      </c>
      <c r="U807" t="s">
        <v>50</v>
      </c>
      <c r="V807" t="s">
        <v>102</v>
      </c>
      <c r="W807" t="s">
        <v>3250</v>
      </c>
      <c r="X807" t="s">
        <v>3259</v>
      </c>
      <c r="Y807" t="s">
        <v>60</v>
      </c>
      <c r="Z807" t="s">
        <v>115</v>
      </c>
      <c r="AA807" t="s">
        <v>40</v>
      </c>
      <c r="AB807" t="s">
        <v>3260</v>
      </c>
      <c r="AC807">
        <v>6</v>
      </c>
      <c r="AD807" t="s">
        <v>46</v>
      </c>
      <c r="AE807" t="s">
        <v>38</v>
      </c>
      <c r="AF807" t="s">
        <v>36</v>
      </c>
      <c r="AG807" s="1">
        <v>42440</v>
      </c>
    </row>
    <row r="808" spans="1:33" x14ac:dyDescent="0.3">
      <c r="A808">
        <v>44</v>
      </c>
      <c r="B808" t="s">
        <v>32</v>
      </c>
      <c r="C808" t="s">
        <v>61</v>
      </c>
      <c r="D808" t="s">
        <v>2096</v>
      </c>
      <c r="E808" t="s">
        <v>35</v>
      </c>
      <c r="F808">
        <v>9</v>
      </c>
      <c r="G808" t="s">
        <v>3252</v>
      </c>
      <c r="H808" t="s">
        <v>53</v>
      </c>
      <c r="I808" t="s">
        <v>2097</v>
      </c>
      <c r="J808" t="s">
        <v>3247</v>
      </c>
      <c r="K808" t="s">
        <v>41</v>
      </c>
      <c r="L808" t="s">
        <v>549</v>
      </c>
      <c r="M808" t="s">
        <v>3248</v>
      </c>
      <c r="N808" t="s">
        <v>3254</v>
      </c>
      <c r="O808" t="s">
        <v>107</v>
      </c>
      <c r="P808" t="s">
        <v>3253</v>
      </c>
      <c r="Q808" t="s">
        <v>44</v>
      </c>
      <c r="R808">
        <v>25590</v>
      </c>
      <c r="S808" t="s">
        <v>2098</v>
      </c>
      <c r="T808" t="s">
        <v>38</v>
      </c>
      <c r="U808" t="s">
        <v>50</v>
      </c>
      <c r="V808" t="s">
        <v>66</v>
      </c>
      <c r="W808" t="s">
        <v>3250</v>
      </c>
      <c r="X808" t="s">
        <v>3259</v>
      </c>
      <c r="Y808" t="s">
        <v>60</v>
      </c>
      <c r="Z808" t="s">
        <v>115</v>
      </c>
      <c r="AA808" t="s">
        <v>60</v>
      </c>
      <c r="AB808" t="s">
        <v>3260</v>
      </c>
      <c r="AC808">
        <v>8</v>
      </c>
      <c r="AD808" t="s">
        <v>109</v>
      </c>
      <c r="AE808" t="s">
        <v>109</v>
      </c>
      <c r="AF808" t="s">
        <v>38</v>
      </c>
      <c r="AG808" s="1">
        <v>44133</v>
      </c>
    </row>
    <row r="809" spans="1:33" x14ac:dyDescent="0.3">
      <c r="A809">
        <v>19</v>
      </c>
      <c r="B809" t="s">
        <v>50</v>
      </c>
      <c r="C809" t="s">
        <v>61</v>
      </c>
      <c r="D809" t="s">
        <v>1478</v>
      </c>
      <c r="E809" t="s">
        <v>78</v>
      </c>
      <c r="F809">
        <v>22</v>
      </c>
      <c r="G809" t="s">
        <v>3257</v>
      </c>
      <c r="H809" t="s">
        <v>84</v>
      </c>
      <c r="I809" t="s">
        <v>1700</v>
      </c>
      <c r="J809" t="s">
        <v>3259</v>
      </c>
      <c r="K809" t="s">
        <v>41</v>
      </c>
      <c r="L809" t="s">
        <v>145</v>
      </c>
      <c r="M809" t="s">
        <v>3248</v>
      </c>
      <c r="N809" t="s">
        <v>3254</v>
      </c>
      <c r="O809" t="s">
        <v>81</v>
      </c>
      <c r="P809" t="s">
        <v>3248</v>
      </c>
      <c r="Q809" t="s">
        <v>57</v>
      </c>
      <c r="R809">
        <v>16750</v>
      </c>
      <c r="S809" t="s">
        <v>2099</v>
      </c>
      <c r="T809" t="s">
        <v>38</v>
      </c>
      <c r="U809" t="s">
        <v>50</v>
      </c>
      <c r="V809" t="s">
        <v>114</v>
      </c>
      <c r="W809" t="s">
        <v>3250</v>
      </c>
      <c r="X809" t="s">
        <v>3259</v>
      </c>
      <c r="Y809" t="s">
        <v>60</v>
      </c>
      <c r="Z809" t="s">
        <v>60</v>
      </c>
      <c r="AA809" t="s">
        <v>40</v>
      </c>
      <c r="AB809" t="s">
        <v>3261</v>
      </c>
      <c r="AC809">
        <v>0</v>
      </c>
      <c r="AD809" t="s">
        <v>60</v>
      </c>
      <c r="AE809" t="s">
        <v>60</v>
      </c>
      <c r="AF809" t="s">
        <v>60</v>
      </c>
      <c r="AG809" s="1">
        <v>44125</v>
      </c>
    </row>
    <row r="810" spans="1:33" x14ac:dyDescent="0.3">
      <c r="A810">
        <v>44</v>
      </c>
      <c r="B810" t="s">
        <v>32</v>
      </c>
      <c r="C810" t="s">
        <v>61</v>
      </c>
      <c r="D810" t="s">
        <v>1123</v>
      </c>
      <c r="E810" t="s">
        <v>35</v>
      </c>
      <c r="F810">
        <v>2</v>
      </c>
      <c r="G810" t="s">
        <v>3246</v>
      </c>
      <c r="H810" t="s">
        <v>53</v>
      </c>
      <c r="I810" t="s">
        <v>2100</v>
      </c>
      <c r="J810" t="s">
        <v>3248</v>
      </c>
      <c r="K810" t="s">
        <v>55</v>
      </c>
      <c r="L810" t="s">
        <v>172</v>
      </c>
      <c r="M810" t="s">
        <v>3259</v>
      </c>
      <c r="N810" t="s">
        <v>3263</v>
      </c>
      <c r="O810" t="s">
        <v>100</v>
      </c>
      <c r="P810" t="s">
        <v>3259</v>
      </c>
      <c r="Q810" t="s">
        <v>44</v>
      </c>
      <c r="R810">
        <v>7879</v>
      </c>
      <c r="S810" t="s">
        <v>2101</v>
      </c>
      <c r="T810" t="s">
        <v>38</v>
      </c>
      <c r="U810" t="s">
        <v>50</v>
      </c>
      <c r="V810" t="s">
        <v>114</v>
      </c>
      <c r="W810" t="s">
        <v>3250</v>
      </c>
      <c r="X810" t="s">
        <v>3247</v>
      </c>
      <c r="Y810" t="s">
        <v>38</v>
      </c>
      <c r="Z810" t="s">
        <v>104</v>
      </c>
      <c r="AA810" t="s">
        <v>40</v>
      </c>
      <c r="AB810" t="s">
        <v>3260</v>
      </c>
      <c r="AC810">
        <v>8</v>
      </c>
      <c r="AD810" t="s">
        <v>109</v>
      </c>
      <c r="AE810" t="s">
        <v>90</v>
      </c>
      <c r="AF810" t="s">
        <v>109</v>
      </c>
      <c r="AG810" s="1">
        <v>42576</v>
      </c>
    </row>
    <row r="811" spans="1:33" x14ac:dyDescent="0.3">
      <c r="A811">
        <v>26</v>
      </c>
      <c r="B811" t="s">
        <v>32</v>
      </c>
      <c r="C811" t="s">
        <v>61</v>
      </c>
      <c r="D811" t="s">
        <v>213</v>
      </c>
      <c r="E811" t="s">
        <v>35</v>
      </c>
      <c r="F811">
        <v>1</v>
      </c>
      <c r="G811" t="s">
        <v>3252</v>
      </c>
      <c r="H811" t="s">
        <v>53</v>
      </c>
      <c r="I811" t="s">
        <v>2102</v>
      </c>
      <c r="J811" t="s">
        <v>3247</v>
      </c>
      <c r="K811" t="s">
        <v>55</v>
      </c>
      <c r="L811" t="s">
        <v>112</v>
      </c>
      <c r="M811" t="s">
        <v>3247</v>
      </c>
      <c r="N811" t="s">
        <v>3254</v>
      </c>
      <c r="O811" t="s">
        <v>107</v>
      </c>
      <c r="P811" t="s">
        <v>3248</v>
      </c>
      <c r="Q811" t="s">
        <v>44</v>
      </c>
      <c r="R811">
        <v>29330</v>
      </c>
      <c r="S811" t="s">
        <v>2103</v>
      </c>
      <c r="T811" t="s">
        <v>38</v>
      </c>
      <c r="U811" t="s">
        <v>50</v>
      </c>
      <c r="V811" t="s">
        <v>66</v>
      </c>
      <c r="W811" t="s">
        <v>3250</v>
      </c>
      <c r="X811" t="s">
        <v>3248</v>
      </c>
      <c r="Y811" t="s">
        <v>38</v>
      </c>
      <c r="Z811" t="s">
        <v>38</v>
      </c>
      <c r="AA811" t="s">
        <v>36</v>
      </c>
      <c r="AB811" t="s">
        <v>3261</v>
      </c>
      <c r="AC811">
        <v>1</v>
      </c>
      <c r="AD811" t="s">
        <v>60</v>
      </c>
      <c r="AE811" t="s">
        <v>38</v>
      </c>
      <c r="AF811" t="s">
        <v>60</v>
      </c>
      <c r="AG811" s="1">
        <v>43463</v>
      </c>
    </row>
    <row r="812" spans="1:33" x14ac:dyDescent="0.3">
      <c r="A812">
        <v>30</v>
      </c>
      <c r="B812" t="s">
        <v>32</v>
      </c>
      <c r="C812" t="s">
        <v>61</v>
      </c>
      <c r="D812" t="s">
        <v>2104</v>
      </c>
      <c r="E812" t="s">
        <v>78</v>
      </c>
      <c r="F812">
        <v>29</v>
      </c>
      <c r="G812" t="s">
        <v>3258</v>
      </c>
      <c r="H812" t="s">
        <v>121</v>
      </c>
      <c r="I812" t="s">
        <v>2105</v>
      </c>
      <c r="J812" t="s">
        <v>3248</v>
      </c>
      <c r="K812" t="s">
        <v>41</v>
      </c>
      <c r="L812" t="s">
        <v>221</v>
      </c>
      <c r="M812" t="s">
        <v>3248</v>
      </c>
      <c r="N812" t="s">
        <v>3263</v>
      </c>
      <c r="O812" t="s">
        <v>157</v>
      </c>
      <c r="P812" t="s">
        <v>3247</v>
      </c>
      <c r="Q812" t="s">
        <v>44</v>
      </c>
      <c r="R812">
        <v>92500</v>
      </c>
      <c r="S812" t="s">
        <v>2106</v>
      </c>
      <c r="T812" t="s">
        <v>36</v>
      </c>
      <c r="U812" t="s">
        <v>32</v>
      </c>
      <c r="V812" t="s">
        <v>47</v>
      </c>
      <c r="W812" t="s">
        <v>3250</v>
      </c>
      <c r="X812" t="s">
        <v>3247</v>
      </c>
      <c r="Y812" t="s">
        <v>38</v>
      </c>
      <c r="Z812" t="s">
        <v>104</v>
      </c>
      <c r="AA812" t="s">
        <v>36</v>
      </c>
      <c r="AB812" t="s">
        <v>3260</v>
      </c>
      <c r="AC812">
        <v>4</v>
      </c>
      <c r="AD812" t="s">
        <v>40</v>
      </c>
      <c r="AE812" t="s">
        <v>38</v>
      </c>
      <c r="AF812" t="s">
        <v>36</v>
      </c>
      <c r="AG812" s="1">
        <v>44809</v>
      </c>
    </row>
    <row r="813" spans="1:33" x14ac:dyDescent="0.3">
      <c r="A813">
        <v>52</v>
      </c>
      <c r="B813" t="s">
        <v>32</v>
      </c>
      <c r="C813" t="s">
        <v>33</v>
      </c>
      <c r="D813" t="s">
        <v>929</v>
      </c>
      <c r="E813" t="s">
        <v>78</v>
      </c>
      <c r="F813">
        <v>2</v>
      </c>
      <c r="G813" t="s">
        <v>3258</v>
      </c>
      <c r="H813" t="s">
        <v>53</v>
      </c>
      <c r="I813" t="s">
        <v>307</v>
      </c>
      <c r="J813" t="s">
        <v>3253</v>
      </c>
      <c r="K813" t="s">
        <v>41</v>
      </c>
      <c r="L813" t="s">
        <v>144</v>
      </c>
      <c r="M813" t="s">
        <v>3247</v>
      </c>
      <c r="N813" t="s">
        <v>3265</v>
      </c>
      <c r="O813" t="s">
        <v>87</v>
      </c>
      <c r="P813" t="s">
        <v>3248</v>
      </c>
      <c r="Q813" t="s">
        <v>57</v>
      </c>
      <c r="R813">
        <v>190680</v>
      </c>
      <c r="S813" t="s">
        <v>2107</v>
      </c>
      <c r="T813" t="s">
        <v>38</v>
      </c>
      <c r="U813" t="s">
        <v>50</v>
      </c>
      <c r="V813" t="s">
        <v>190</v>
      </c>
      <c r="W813" t="s">
        <v>3250</v>
      </c>
      <c r="X813" t="s">
        <v>3259</v>
      </c>
      <c r="Y813" t="s">
        <v>60</v>
      </c>
      <c r="Z813" t="s">
        <v>221</v>
      </c>
      <c r="AA813" t="s">
        <v>40</v>
      </c>
      <c r="AB813" t="s">
        <v>3251</v>
      </c>
      <c r="AC813">
        <v>33</v>
      </c>
      <c r="AD813" t="s">
        <v>109</v>
      </c>
      <c r="AE813" t="s">
        <v>102</v>
      </c>
      <c r="AF813" t="s">
        <v>47</v>
      </c>
      <c r="AG813" s="1">
        <v>43492</v>
      </c>
    </row>
    <row r="814" spans="1:33" x14ac:dyDescent="0.3">
      <c r="A814">
        <v>31</v>
      </c>
      <c r="B814" t="s">
        <v>32</v>
      </c>
      <c r="C814" t="s">
        <v>61</v>
      </c>
      <c r="D814" t="s">
        <v>2108</v>
      </c>
      <c r="E814" t="s">
        <v>35</v>
      </c>
      <c r="F814">
        <v>20</v>
      </c>
      <c r="G814" t="s">
        <v>3246</v>
      </c>
      <c r="H814" t="s">
        <v>53</v>
      </c>
      <c r="I814" t="s">
        <v>2109</v>
      </c>
      <c r="J814" t="s">
        <v>3247</v>
      </c>
      <c r="K814" t="s">
        <v>41</v>
      </c>
      <c r="L814" t="s">
        <v>80</v>
      </c>
      <c r="M814" t="s">
        <v>3248</v>
      </c>
      <c r="N814" t="s">
        <v>3249</v>
      </c>
      <c r="O814" t="s">
        <v>43</v>
      </c>
      <c r="P814" t="s">
        <v>3248</v>
      </c>
      <c r="Q814" t="s">
        <v>69</v>
      </c>
      <c r="R814">
        <v>41970</v>
      </c>
      <c r="S814" t="s">
        <v>2110</v>
      </c>
      <c r="T814" t="s">
        <v>38</v>
      </c>
      <c r="U814" t="s">
        <v>32</v>
      </c>
      <c r="V814" t="s">
        <v>147</v>
      </c>
      <c r="W814" t="s">
        <v>3250</v>
      </c>
      <c r="X814" t="s">
        <v>3253</v>
      </c>
      <c r="Y814" t="s">
        <v>38</v>
      </c>
      <c r="Z814" t="s">
        <v>130</v>
      </c>
      <c r="AA814" t="s">
        <v>40</v>
      </c>
      <c r="AB814" t="s">
        <v>3260</v>
      </c>
      <c r="AC814">
        <v>10</v>
      </c>
      <c r="AD814" t="s">
        <v>115</v>
      </c>
      <c r="AE814" t="s">
        <v>60</v>
      </c>
      <c r="AF814" t="s">
        <v>40</v>
      </c>
      <c r="AG814" s="1">
        <v>42696</v>
      </c>
    </row>
    <row r="815" spans="1:33" x14ac:dyDescent="0.3">
      <c r="A815">
        <v>40</v>
      </c>
      <c r="B815" t="s">
        <v>50</v>
      </c>
      <c r="C815" t="s">
        <v>61</v>
      </c>
      <c r="D815" t="s">
        <v>174</v>
      </c>
      <c r="E815" t="s">
        <v>35</v>
      </c>
      <c r="F815">
        <v>9</v>
      </c>
      <c r="G815" t="s">
        <v>3258</v>
      </c>
      <c r="H815" t="s">
        <v>53</v>
      </c>
      <c r="I815" t="s">
        <v>2111</v>
      </c>
      <c r="J815" t="s">
        <v>3259</v>
      </c>
      <c r="K815" t="s">
        <v>41</v>
      </c>
      <c r="L815" t="s">
        <v>645</v>
      </c>
      <c r="M815" t="s">
        <v>3248</v>
      </c>
      <c r="N815" t="s">
        <v>3254</v>
      </c>
      <c r="O815" t="s">
        <v>43</v>
      </c>
      <c r="P815" t="s">
        <v>3253</v>
      </c>
      <c r="Q815" t="s">
        <v>57</v>
      </c>
      <c r="R815">
        <v>20180</v>
      </c>
      <c r="S815" t="s">
        <v>2112</v>
      </c>
      <c r="T815" t="s">
        <v>36</v>
      </c>
      <c r="U815" t="s">
        <v>32</v>
      </c>
      <c r="V815" t="s">
        <v>76</v>
      </c>
      <c r="W815" t="s">
        <v>3250</v>
      </c>
      <c r="X815" t="s">
        <v>3247</v>
      </c>
      <c r="Y815" t="s">
        <v>60</v>
      </c>
      <c r="Z815" t="s">
        <v>102</v>
      </c>
      <c r="AA815" t="s">
        <v>36</v>
      </c>
      <c r="AB815" t="s">
        <v>3256</v>
      </c>
      <c r="AC815">
        <v>5</v>
      </c>
      <c r="AD815" t="s">
        <v>46</v>
      </c>
      <c r="AE815" t="s">
        <v>38</v>
      </c>
      <c r="AF815" t="s">
        <v>60</v>
      </c>
      <c r="AG815" s="1">
        <v>43716</v>
      </c>
    </row>
    <row r="816" spans="1:33" x14ac:dyDescent="0.3">
      <c r="A816">
        <v>41</v>
      </c>
      <c r="B816" t="s">
        <v>32</v>
      </c>
      <c r="C816" t="s">
        <v>33</v>
      </c>
      <c r="D816" t="s">
        <v>231</v>
      </c>
      <c r="E816" t="s">
        <v>35</v>
      </c>
      <c r="F816">
        <v>2</v>
      </c>
      <c r="G816" t="s">
        <v>3258</v>
      </c>
      <c r="H816" t="s">
        <v>175</v>
      </c>
      <c r="I816" t="s">
        <v>2113</v>
      </c>
      <c r="J816" t="s">
        <v>3253</v>
      </c>
      <c r="K816" t="s">
        <v>55</v>
      </c>
      <c r="L816" t="s">
        <v>74</v>
      </c>
      <c r="M816" t="s">
        <v>3247</v>
      </c>
      <c r="N816" t="s">
        <v>3249</v>
      </c>
      <c r="O816" t="s">
        <v>100</v>
      </c>
      <c r="P816" t="s">
        <v>3248</v>
      </c>
      <c r="Q816" t="s">
        <v>57</v>
      </c>
      <c r="R816">
        <v>68110</v>
      </c>
      <c r="S816" t="s">
        <v>2114</v>
      </c>
      <c r="T816" t="s">
        <v>40</v>
      </c>
      <c r="U816" t="s">
        <v>50</v>
      </c>
      <c r="V816" t="s">
        <v>49</v>
      </c>
      <c r="W816" t="s">
        <v>3250</v>
      </c>
      <c r="X816" t="s">
        <v>3253</v>
      </c>
      <c r="Y816" t="s">
        <v>60</v>
      </c>
      <c r="Z816" t="s">
        <v>130</v>
      </c>
      <c r="AA816" t="s">
        <v>36</v>
      </c>
      <c r="AB816" t="s">
        <v>3260</v>
      </c>
      <c r="AC816">
        <v>8</v>
      </c>
      <c r="AD816" t="s">
        <v>109</v>
      </c>
      <c r="AE816" t="s">
        <v>60</v>
      </c>
      <c r="AF816" t="s">
        <v>109</v>
      </c>
      <c r="AG816" s="1">
        <v>43191</v>
      </c>
    </row>
    <row r="817" spans="1:33" x14ac:dyDescent="0.3">
      <c r="A817">
        <v>29</v>
      </c>
      <c r="B817" t="s">
        <v>32</v>
      </c>
      <c r="C817" t="s">
        <v>61</v>
      </c>
      <c r="D817" t="s">
        <v>2115</v>
      </c>
      <c r="E817" t="s">
        <v>35</v>
      </c>
      <c r="F817">
        <v>3</v>
      </c>
      <c r="G817" t="s">
        <v>3257</v>
      </c>
      <c r="H817" t="s">
        <v>37</v>
      </c>
      <c r="I817" t="s">
        <v>2116</v>
      </c>
      <c r="J817" t="s">
        <v>3247</v>
      </c>
      <c r="K817" t="s">
        <v>41</v>
      </c>
      <c r="L817" t="s">
        <v>749</v>
      </c>
      <c r="M817" t="s">
        <v>3248</v>
      </c>
      <c r="N817" t="s">
        <v>3254</v>
      </c>
      <c r="O817" t="s">
        <v>43</v>
      </c>
      <c r="P817" t="s">
        <v>3253</v>
      </c>
      <c r="Q817" t="s">
        <v>57</v>
      </c>
      <c r="R817">
        <v>47230</v>
      </c>
      <c r="S817" t="s">
        <v>2117</v>
      </c>
      <c r="T817" t="s">
        <v>38</v>
      </c>
      <c r="U817" t="s">
        <v>50</v>
      </c>
      <c r="V817" t="s">
        <v>190</v>
      </c>
      <c r="W817" t="s">
        <v>3250</v>
      </c>
      <c r="X817" t="s">
        <v>3259</v>
      </c>
      <c r="Y817" t="s">
        <v>60</v>
      </c>
      <c r="Z817" t="s">
        <v>130</v>
      </c>
      <c r="AA817" t="s">
        <v>36</v>
      </c>
      <c r="AB817" t="s">
        <v>3260</v>
      </c>
      <c r="AC817">
        <v>10</v>
      </c>
      <c r="AD817" t="s">
        <v>104</v>
      </c>
      <c r="AE817" t="s">
        <v>38</v>
      </c>
      <c r="AF817" t="s">
        <v>71</v>
      </c>
      <c r="AG817" s="1">
        <v>42928</v>
      </c>
    </row>
    <row r="818" spans="1:33" x14ac:dyDescent="0.3">
      <c r="A818">
        <v>33</v>
      </c>
      <c r="B818" t="s">
        <v>32</v>
      </c>
      <c r="C818" t="s">
        <v>51</v>
      </c>
      <c r="D818" t="s">
        <v>72</v>
      </c>
      <c r="E818" t="s">
        <v>35</v>
      </c>
      <c r="F818">
        <v>1</v>
      </c>
      <c r="G818" t="s">
        <v>3252</v>
      </c>
      <c r="H818" t="s">
        <v>53</v>
      </c>
      <c r="I818" t="s">
        <v>156</v>
      </c>
      <c r="J818" t="s">
        <v>3253</v>
      </c>
      <c r="K818" t="s">
        <v>55</v>
      </c>
      <c r="L818" t="s">
        <v>127</v>
      </c>
      <c r="M818" t="s">
        <v>3248</v>
      </c>
      <c r="N818" t="s">
        <v>3263</v>
      </c>
      <c r="O818" t="s">
        <v>151</v>
      </c>
      <c r="P818" t="s">
        <v>3259</v>
      </c>
      <c r="Q818" t="s">
        <v>57</v>
      </c>
      <c r="R818">
        <v>134580</v>
      </c>
      <c r="S818" t="s">
        <v>2118</v>
      </c>
      <c r="T818" t="s">
        <v>38</v>
      </c>
      <c r="U818" t="s">
        <v>50</v>
      </c>
      <c r="V818" t="s">
        <v>47</v>
      </c>
      <c r="W818" t="s">
        <v>3250</v>
      </c>
      <c r="X818" t="s">
        <v>3248</v>
      </c>
      <c r="Y818" t="s">
        <v>60</v>
      </c>
      <c r="Z818" t="s">
        <v>102</v>
      </c>
      <c r="AA818" t="s">
        <v>38</v>
      </c>
      <c r="AB818" t="s">
        <v>3260</v>
      </c>
      <c r="AC818">
        <v>15</v>
      </c>
      <c r="AD818" t="s">
        <v>76</v>
      </c>
      <c r="AE818" t="s">
        <v>115</v>
      </c>
      <c r="AF818" t="s">
        <v>47</v>
      </c>
      <c r="AG818" s="1">
        <v>42946</v>
      </c>
    </row>
    <row r="819" spans="1:33" x14ac:dyDescent="0.3">
      <c r="A819">
        <v>26</v>
      </c>
      <c r="B819" t="s">
        <v>32</v>
      </c>
      <c r="C819" t="s">
        <v>51</v>
      </c>
      <c r="D819" t="s">
        <v>1123</v>
      </c>
      <c r="E819" t="s">
        <v>35</v>
      </c>
      <c r="F819">
        <v>1</v>
      </c>
      <c r="G819" t="s">
        <v>3257</v>
      </c>
      <c r="H819" t="s">
        <v>37</v>
      </c>
      <c r="I819" t="s">
        <v>2119</v>
      </c>
      <c r="J819" t="s">
        <v>3253</v>
      </c>
      <c r="K819" t="s">
        <v>55</v>
      </c>
      <c r="L819" t="s">
        <v>86</v>
      </c>
      <c r="M819" t="s">
        <v>3247</v>
      </c>
      <c r="N819" t="s">
        <v>3254</v>
      </c>
      <c r="O819" t="s">
        <v>107</v>
      </c>
      <c r="P819" t="s">
        <v>3248</v>
      </c>
      <c r="Q819" t="s">
        <v>69</v>
      </c>
      <c r="R819">
        <v>20070</v>
      </c>
      <c r="S819" t="s">
        <v>2120</v>
      </c>
      <c r="T819" t="s">
        <v>38</v>
      </c>
      <c r="U819" t="s">
        <v>32</v>
      </c>
      <c r="V819" t="s">
        <v>66</v>
      </c>
      <c r="W819" t="s">
        <v>3250</v>
      </c>
      <c r="X819" t="s">
        <v>3248</v>
      </c>
      <c r="Y819" t="s">
        <v>40</v>
      </c>
      <c r="Z819" t="s">
        <v>71</v>
      </c>
      <c r="AA819" t="s">
        <v>71</v>
      </c>
      <c r="AB819" t="s">
        <v>3260</v>
      </c>
      <c r="AC819">
        <v>5</v>
      </c>
      <c r="AD819" t="s">
        <v>36</v>
      </c>
      <c r="AE819" t="s">
        <v>38</v>
      </c>
      <c r="AF819" t="s">
        <v>36</v>
      </c>
      <c r="AG819" s="1">
        <v>43646</v>
      </c>
    </row>
    <row r="820" spans="1:33" x14ac:dyDescent="0.3">
      <c r="A820">
        <v>36</v>
      </c>
      <c r="B820" t="s">
        <v>32</v>
      </c>
      <c r="C820" t="s">
        <v>61</v>
      </c>
      <c r="D820" t="s">
        <v>39</v>
      </c>
      <c r="E820" t="s">
        <v>35</v>
      </c>
      <c r="F820">
        <v>6</v>
      </c>
      <c r="G820" t="s">
        <v>3246</v>
      </c>
      <c r="H820" t="s">
        <v>53</v>
      </c>
      <c r="I820" t="s">
        <v>319</v>
      </c>
      <c r="J820" t="s">
        <v>3247</v>
      </c>
      <c r="K820" t="s">
        <v>55</v>
      </c>
      <c r="L820" t="s">
        <v>288</v>
      </c>
      <c r="M820" t="s">
        <v>3259</v>
      </c>
      <c r="N820" t="s">
        <v>3254</v>
      </c>
      <c r="O820" t="s">
        <v>43</v>
      </c>
      <c r="P820" t="s">
        <v>3259</v>
      </c>
      <c r="Q820" t="s">
        <v>44</v>
      </c>
      <c r="R820">
        <v>30380</v>
      </c>
      <c r="S820" t="s">
        <v>2121</v>
      </c>
      <c r="T820" t="s">
        <v>36</v>
      </c>
      <c r="U820" t="s">
        <v>32</v>
      </c>
      <c r="V820" t="s">
        <v>47</v>
      </c>
      <c r="W820" t="s">
        <v>3250</v>
      </c>
      <c r="X820" t="s">
        <v>3247</v>
      </c>
      <c r="Y820" t="s">
        <v>60</v>
      </c>
      <c r="Z820" t="s">
        <v>71</v>
      </c>
      <c r="AA820" t="s">
        <v>36</v>
      </c>
      <c r="AB820" t="s">
        <v>3260</v>
      </c>
      <c r="AC820">
        <v>1</v>
      </c>
      <c r="AD820" t="s">
        <v>60</v>
      </c>
      <c r="AE820" t="s">
        <v>60</v>
      </c>
      <c r="AF820" t="s">
        <v>60</v>
      </c>
      <c r="AG820" s="1">
        <v>43047</v>
      </c>
    </row>
    <row r="821" spans="1:33" x14ac:dyDescent="0.3">
      <c r="A821">
        <v>39</v>
      </c>
      <c r="B821" t="s">
        <v>32</v>
      </c>
      <c r="C821" t="s">
        <v>61</v>
      </c>
      <c r="D821" t="s">
        <v>1835</v>
      </c>
      <c r="E821" t="s">
        <v>35</v>
      </c>
      <c r="F821">
        <v>3</v>
      </c>
      <c r="G821" t="s">
        <v>3252</v>
      </c>
      <c r="H821" t="s">
        <v>37</v>
      </c>
      <c r="I821" t="s">
        <v>2122</v>
      </c>
      <c r="J821" t="s">
        <v>3248</v>
      </c>
      <c r="K821" t="s">
        <v>41</v>
      </c>
      <c r="L821" t="s">
        <v>274</v>
      </c>
      <c r="M821" t="s">
        <v>3247</v>
      </c>
      <c r="N821" t="s">
        <v>3249</v>
      </c>
      <c r="O821" t="s">
        <v>43</v>
      </c>
      <c r="P821" t="s">
        <v>3248</v>
      </c>
      <c r="Q821" t="s">
        <v>69</v>
      </c>
      <c r="R821">
        <v>30690</v>
      </c>
      <c r="S821" t="s">
        <v>2123</v>
      </c>
      <c r="T821" t="s">
        <v>60</v>
      </c>
      <c r="U821" t="s">
        <v>32</v>
      </c>
      <c r="V821" t="s">
        <v>102</v>
      </c>
      <c r="W821" t="s">
        <v>3250</v>
      </c>
      <c r="X821" t="s">
        <v>3259</v>
      </c>
      <c r="Y821" t="s">
        <v>38</v>
      </c>
      <c r="Z821" t="s">
        <v>147</v>
      </c>
      <c r="AA821" t="s">
        <v>36</v>
      </c>
      <c r="AB821" t="s">
        <v>3260</v>
      </c>
      <c r="AC821">
        <v>10</v>
      </c>
      <c r="AD821" t="s">
        <v>115</v>
      </c>
      <c r="AE821" t="s">
        <v>60</v>
      </c>
      <c r="AF821" t="s">
        <v>109</v>
      </c>
      <c r="AG821" s="1">
        <v>43069</v>
      </c>
    </row>
    <row r="822" spans="1:33" x14ac:dyDescent="0.3">
      <c r="A822">
        <v>59</v>
      </c>
      <c r="B822" t="s">
        <v>32</v>
      </c>
      <c r="C822" t="s">
        <v>33</v>
      </c>
      <c r="D822" t="s">
        <v>955</v>
      </c>
      <c r="E822" t="s">
        <v>299</v>
      </c>
      <c r="F822">
        <v>2</v>
      </c>
      <c r="G822" t="s">
        <v>3258</v>
      </c>
      <c r="H822" t="s">
        <v>299</v>
      </c>
      <c r="I822" t="s">
        <v>799</v>
      </c>
      <c r="J822" t="s">
        <v>3248</v>
      </c>
      <c r="K822" t="s">
        <v>55</v>
      </c>
      <c r="L822" t="s">
        <v>182</v>
      </c>
      <c r="M822" t="s">
        <v>3247</v>
      </c>
      <c r="N822" t="s">
        <v>3265</v>
      </c>
      <c r="O822" t="s">
        <v>87</v>
      </c>
      <c r="P822" t="s">
        <v>3259</v>
      </c>
      <c r="Q822" t="s">
        <v>44</v>
      </c>
      <c r="R822">
        <v>188440</v>
      </c>
      <c r="S822" t="s">
        <v>2124</v>
      </c>
      <c r="T822" t="s">
        <v>104</v>
      </c>
      <c r="U822" t="s">
        <v>32</v>
      </c>
      <c r="V822" t="s">
        <v>106</v>
      </c>
      <c r="W822" t="s">
        <v>3255</v>
      </c>
      <c r="X822" t="s">
        <v>3259</v>
      </c>
      <c r="Y822" t="s">
        <v>38</v>
      </c>
      <c r="Z822" t="s">
        <v>379</v>
      </c>
      <c r="AA822" t="s">
        <v>36</v>
      </c>
      <c r="AB822" t="s">
        <v>3260</v>
      </c>
      <c r="AC822">
        <v>3</v>
      </c>
      <c r="AD822" t="s">
        <v>40</v>
      </c>
      <c r="AE822" t="s">
        <v>40</v>
      </c>
      <c r="AF822" t="s">
        <v>40</v>
      </c>
      <c r="AG822" s="1">
        <v>42614</v>
      </c>
    </row>
    <row r="823" spans="1:33" x14ac:dyDescent="0.3">
      <c r="A823">
        <v>57</v>
      </c>
      <c r="B823" t="s">
        <v>32</v>
      </c>
      <c r="C823" t="s">
        <v>61</v>
      </c>
      <c r="D823" t="s">
        <v>105</v>
      </c>
      <c r="E823" t="s">
        <v>35</v>
      </c>
      <c r="F823">
        <v>24</v>
      </c>
      <c r="G823" t="s">
        <v>3252</v>
      </c>
      <c r="H823" t="s">
        <v>53</v>
      </c>
      <c r="I823" t="s">
        <v>2125</v>
      </c>
      <c r="J823" t="s">
        <v>3248</v>
      </c>
      <c r="K823" t="s">
        <v>41</v>
      </c>
      <c r="L823" t="s">
        <v>229</v>
      </c>
      <c r="M823" t="s">
        <v>3259</v>
      </c>
      <c r="N823" t="s">
        <v>3263</v>
      </c>
      <c r="O823" t="s">
        <v>100</v>
      </c>
      <c r="P823" t="s">
        <v>3259</v>
      </c>
      <c r="Q823" t="s">
        <v>69</v>
      </c>
      <c r="R823">
        <v>67960</v>
      </c>
      <c r="S823" t="s">
        <v>2126</v>
      </c>
      <c r="T823" t="s">
        <v>36</v>
      </c>
      <c r="U823" t="s">
        <v>50</v>
      </c>
      <c r="V823" t="s">
        <v>153</v>
      </c>
      <c r="W823" t="s">
        <v>3250</v>
      </c>
      <c r="X823" t="s">
        <v>3247</v>
      </c>
      <c r="Y823" t="s">
        <v>38</v>
      </c>
      <c r="Z823" t="s">
        <v>47</v>
      </c>
      <c r="AA823" t="s">
        <v>40</v>
      </c>
      <c r="AB823" t="s">
        <v>3256</v>
      </c>
      <c r="AC823">
        <v>5</v>
      </c>
      <c r="AD823" t="s">
        <v>36</v>
      </c>
      <c r="AE823" t="s">
        <v>38</v>
      </c>
      <c r="AF823" t="s">
        <v>46</v>
      </c>
      <c r="AG823" s="1">
        <v>42966</v>
      </c>
    </row>
    <row r="824" spans="1:33" x14ac:dyDescent="0.3">
      <c r="A824">
        <v>33</v>
      </c>
      <c r="B824" t="s">
        <v>32</v>
      </c>
      <c r="C824" t="s">
        <v>61</v>
      </c>
      <c r="D824" t="s">
        <v>303</v>
      </c>
      <c r="E824" t="s">
        <v>35</v>
      </c>
      <c r="F824">
        <v>25</v>
      </c>
      <c r="G824" t="s">
        <v>3246</v>
      </c>
      <c r="H824" t="s">
        <v>53</v>
      </c>
      <c r="I824" t="s">
        <v>2127</v>
      </c>
      <c r="J824" t="s">
        <v>3259</v>
      </c>
      <c r="K824" t="s">
        <v>41</v>
      </c>
      <c r="L824" t="s">
        <v>188</v>
      </c>
      <c r="M824" t="s">
        <v>3247</v>
      </c>
      <c r="N824" t="s">
        <v>3249</v>
      </c>
      <c r="O824" t="s">
        <v>128</v>
      </c>
      <c r="P824" t="s">
        <v>3247</v>
      </c>
      <c r="Q824" t="s">
        <v>57</v>
      </c>
      <c r="R824">
        <v>43200</v>
      </c>
      <c r="S824" t="s">
        <v>2128</v>
      </c>
      <c r="T824" t="s">
        <v>38</v>
      </c>
      <c r="U824" t="s">
        <v>32</v>
      </c>
      <c r="V824" t="s">
        <v>66</v>
      </c>
      <c r="W824" t="s">
        <v>3250</v>
      </c>
      <c r="X824" t="s">
        <v>3259</v>
      </c>
      <c r="Y824" t="s">
        <v>60</v>
      </c>
      <c r="Z824" t="s">
        <v>71</v>
      </c>
      <c r="AA824" t="s">
        <v>40</v>
      </c>
      <c r="AB824" t="s">
        <v>3260</v>
      </c>
      <c r="AC824">
        <v>5</v>
      </c>
      <c r="AD824" t="s">
        <v>36</v>
      </c>
      <c r="AE824" t="s">
        <v>60</v>
      </c>
      <c r="AF824" t="s">
        <v>40</v>
      </c>
      <c r="AG824" s="1">
        <v>44844</v>
      </c>
    </row>
    <row r="825" spans="1:33" x14ac:dyDescent="0.3">
      <c r="A825">
        <v>51</v>
      </c>
      <c r="B825" t="s">
        <v>32</v>
      </c>
      <c r="C825" t="s">
        <v>51</v>
      </c>
      <c r="D825" t="s">
        <v>2129</v>
      </c>
      <c r="E825" t="s">
        <v>35</v>
      </c>
      <c r="F825">
        <v>6</v>
      </c>
      <c r="G825" t="s">
        <v>3252</v>
      </c>
      <c r="H825" t="s">
        <v>37</v>
      </c>
      <c r="I825" t="s">
        <v>1507</v>
      </c>
      <c r="J825" t="s">
        <v>3247</v>
      </c>
      <c r="K825" t="s">
        <v>55</v>
      </c>
      <c r="L825" t="s">
        <v>277</v>
      </c>
      <c r="M825" t="s">
        <v>3247</v>
      </c>
      <c r="N825" t="s">
        <v>3254</v>
      </c>
      <c r="O825" t="s">
        <v>43</v>
      </c>
      <c r="P825" t="s">
        <v>3248</v>
      </c>
      <c r="Q825" t="s">
        <v>57</v>
      </c>
      <c r="R825">
        <v>28380</v>
      </c>
      <c r="S825" t="s">
        <v>2130</v>
      </c>
      <c r="T825" t="s">
        <v>60</v>
      </c>
      <c r="U825" t="s">
        <v>32</v>
      </c>
      <c r="V825" t="s">
        <v>76</v>
      </c>
      <c r="W825" t="s">
        <v>3250</v>
      </c>
      <c r="X825" t="s">
        <v>3247</v>
      </c>
      <c r="Y825" t="s">
        <v>60</v>
      </c>
      <c r="Z825" t="s">
        <v>115</v>
      </c>
      <c r="AA825" t="s">
        <v>90</v>
      </c>
      <c r="AB825" t="s">
        <v>3261</v>
      </c>
      <c r="AC825">
        <v>7</v>
      </c>
      <c r="AD825" t="s">
        <v>60</v>
      </c>
      <c r="AE825" t="s">
        <v>109</v>
      </c>
      <c r="AF825" t="s">
        <v>109</v>
      </c>
      <c r="AG825" s="1">
        <v>44019</v>
      </c>
    </row>
    <row r="826" spans="1:33" x14ac:dyDescent="0.3">
      <c r="A826">
        <v>41</v>
      </c>
      <c r="B826" t="s">
        <v>32</v>
      </c>
      <c r="C826" t="s">
        <v>61</v>
      </c>
      <c r="D826" t="s">
        <v>517</v>
      </c>
      <c r="E826" t="s">
        <v>35</v>
      </c>
      <c r="F826">
        <v>5</v>
      </c>
      <c r="G826" t="s">
        <v>3264</v>
      </c>
      <c r="H826" t="s">
        <v>37</v>
      </c>
      <c r="I826" t="s">
        <v>286</v>
      </c>
      <c r="J826" t="s">
        <v>3247</v>
      </c>
      <c r="K826" t="s">
        <v>41</v>
      </c>
      <c r="L826" t="s">
        <v>112</v>
      </c>
      <c r="M826" t="s">
        <v>3259</v>
      </c>
      <c r="N826" t="s">
        <v>3254</v>
      </c>
      <c r="O826" t="s">
        <v>107</v>
      </c>
      <c r="P826" t="s">
        <v>3248</v>
      </c>
      <c r="Q826" t="s">
        <v>44</v>
      </c>
      <c r="R826">
        <v>21270</v>
      </c>
      <c r="S826" t="s">
        <v>2131</v>
      </c>
      <c r="T826" t="s">
        <v>40</v>
      </c>
      <c r="U826" t="s">
        <v>50</v>
      </c>
      <c r="V826" t="s">
        <v>47</v>
      </c>
      <c r="W826" t="s">
        <v>3250</v>
      </c>
      <c r="X826" t="s">
        <v>3253</v>
      </c>
      <c r="Y826" t="s">
        <v>60</v>
      </c>
      <c r="Z826" t="s">
        <v>109</v>
      </c>
      <c r="AA826" t="s">
        <v>71</v>
      </c>
      <c r="AB826" t="s">
        <v>3261</v>
      </c>
      <c r="AC826">
        <v>4</v>
      </c>
      <c r="AD826" t="s">
        <v>40</v>
      </c>
      <c r="AE826" t="s">
        <v>60</v>
      </c>
      <c r="AF826" t="s">
        <v>36</v>
      </c>
      <c r="AG826" s="1">
        <v>44215</v>
      </c>
    </row>
    <row r="827" spans="1:33" x14ac:dyDescent="0.3">
      <c r="A827">
        <v>34</v>
      </c>
      <c r="B827" t="s">
        <v>32</v>
      </c>
      <c r="C827" t="s">
        <v>51</v>
      </c>
      <c r="D827" t="s">
        <v>934</v>
      </c>
      <c r="E827" t="s">
        <v>35</v>
      </c>
      <c r="F827">
        <v>15</v>
      </c>
      <c r="G827" t="s">
        <v>3246</v>
      </c>
      <c r="H827" t="s">
        <v>37</v>
      </c>
      <c r="I827" t="s">
        <v>338</v>
      </c>
      <c r="J827" t="s">
        <v>3247</v>
      </c>
      <c r="K827" t="s">
        <v>41</v>
      </c>
      <c r="L827" t="s">
        <v>305</v>
      </c>
      <c r="M827" t="s">
        <v>3248</v>
      </c>
      <c r="N827" t="s">
        <v>3262</v>
      </c>
      <c r="O827" t="s">
        <v>151</v>
      </c>
      <c r="P827" t="s">
        <v>3253</v>
      </c>
      <c r="Q827" t="s">
        <v>69</v>
      </c>
      <c r="R827">
        <v>170070</v>
      </c>
      <c r="S827" t="s">
        <v>2132</v>
      </c>
      <c r="T827" t="s">
        <v>109</v>
      </c>
      <c r="U827" t="s">
        <v>32</v>
      </c>
      <c r="V827" t="s">
        <v>76</v>
      </c>
      <c r="W827" t="s">
        <v>3250</v>
      </c>
      <c r="X827" t="s">
        <v>3259</v>
      </c>
      <c r="Y827" t="s">
        <v>40</v>
      </c>
      <c r="Z827" t="s">
        <v>153</v>
      </c>
      <c r="AA827" t="s">
        <v>36</v>
      </c>
      <c r="AB827" t="s">
        <v>3261</v>
      </c>
      <c r="AC827">
        <v>14</v>
      </c>
      <c r="AD827" t="s">
        <v>115</v>
      </c>
      <c r="AE827" t="s">
        <v>90</v>
      </c>
      <c r="AF827" t="s">
        <v>104</v>
      </c>
      <c r="AG827" s="1">
        <v>42227</v>
      </c>
    </row>
    <row r="828" spans="1:33" x14ac:dyDescent="0.3">
      <c r="A828">
        <v>49</v>
      </c>
      <c r="B828" t="s">
        <v>32</v>
      </c>
      <c r="C828" t="s">
        <v>61</v>
      </c>
      <c r="D828" t="s">
        <v>2133</v>
      </c>
      <c r="E828" t="s">
        <v>35</v>
      </c>
      <c r="F828">
        <v>1</v>
      </c>
      <c r="G828" t="s">
        <v>3246</v>
      </c>
      <c r="H828" t="s">
        <v>121</v>
      </c>
      <c r="I828" t="s">
        <v>832</v>
      </c>
      <c r="J828" t="s">
        <v>3248</v>
      </c>
      <c r="K828" t="s">
        <v>55</v>
      </c>
      <c r="L828" t="s">
        <v>413</v>
      </c>
      <c r="M828" t="s">
        <v>3248</v>
      </c>
      <c r="N828" t="s">
        <v>3254</v>
      </c>
      <c r="O828" t="s">
        <v>107</v>
      </c>
      <c r="P828" t="s">
        <v>3253</v>
      </c>
      <c r="Q828" t="s">
        <v>44</v>
      </c>
      <c r="R828">
        <v>35800</v>
      </c>
      <c r="S828" t="s">
        <v>2134</v>
      </c>
      <c r="T828" t="s">
        <v>40</v>
      </c>
      <c r="U828" t="s">
        <v>32</v>
      </c>
      <c r="V828" t="s">
        <v>153</v>
      </c>
      <c r="W828" t="s">
        <v>3250</v>
      </c>
      <c r="X828" t="s">
        <v>3247</v>
      </c>
      <c r="Y828" t="s">
        <v>38</v>
      </c>
      <c r="Z828" t="s">
        <v>109</v>
      </c>
      <c r="AA828" t="s">
        <v>40</v>
      </c>
      <c r="AB828" t="s">
        <v>3260</v>
      </c>
      <c r="AC828">
        <v>4</v>
      </c>
      <c r="AD828" t="s">
        <v>40</v>
      </c>
      <c r="AE828" t="s">
        <v>60</v>
      </c>
      <c r="AF828" t="s">
        <v>40</v>
      </c>
      <c r="AG828" s="1">
        <v>44419</v>
      </c>
    </row>
    <row r="829" spans="1:33" x14ac:dyDescent="0.3">
      <c r="A829">
        <v>30</v>
      </c>
      <c r="B829" t="s">
        <v>32</v>
      </c>
      <c r="C829" t="s">
        <v>61</v>
      </c>
      <c r="D829" t="s">
        <v>314</v>
      </c>
      <c r="E829" t="s">
        <v>35</v>
      </c>
      <c r="F829">
        <v>16</v>
      </c>
      <c r="G829" t="s">
        <v>3246</v>
      </c>
      <c r="H829" t="s">
        <v>53</v>
      </c>
      <c r="I829" t="s">
        <v>2135</v>
      </c>
      <c r="J829" t="s">
        <v>3248</v>
      </c>
      <c r="K829" t="s">
        <v>41</v>
      </c>
      <c r="L829" t="s">
        <v>535</v>
      </c>
      <c r="M829" t="s">
        <v>3259</v>
      </c>
      <c r="N829" t="s">
        <v>3249</v>
      </c>
      <c r="O829" t="s">
        <v>100</v>
      </c>
      <c r="P829" t="s">
        <v>3248</v>
      </c>
      <c r="Q829" t="s">
        <v>44</v>
      </c>
      <c r="R829">
        <v>52940</v>
      </c>
      <c r="S829" t="s">
        <v>2136</v>
      </c>
      <c r="T829" t="s">
        <v>36</v>
      </c>
      <c r="U829" t="s">
        <v>32</v>
      </c>
      <c r="V829" t="s">
        <v>153</v>
      </c>
      <c r="W829" t="s">
        <v>3250</v>
      </c>
      <c r="X829" t="s">
        <v>3248</v>
      </c>
      <c r="Y829" t="s">
        <v>38</v>
      </c>
      <c r="Z829" t="s">
        <v>130</v>
      </c>
      <c r="AA829" t="s">
        <v>36</v>
      </c>
      <c r="AB829" t="s">
        <v>3260</v>
      </c>
      <c r="AC829">
        <v>7</v>
      </c>
      <c r="AD829" t="s">
        <v>60</v>
      </c>
      <c r="AE829" t="s">
        <v>38</v>
      </c>
      <c r="AF829" t="s">
        <v>109</v>
      </c>
      <c r="AG829" s="1">
        <v>43300</v>
      </c>
    </row>
    <row r="830" spans="1:33" x14ac:dyDescent="0.3">
      <c r="A830">
        <v>32</v>
      </c>
      <c r="B830" t="s">
        <v>32</v>
      </c>
      <c r="C830" t="s">
        <v>61</v>
      </c>
      <c r="D830" t="s">
        <v>1209</v>
      </c>
      <c r="E830" t="s">
        <v>35</v>
      </c>
      <c r="F830">
        <v>2</v>
      </c>
      <c r="G830" t="s">
        <v>3246</v>
      </c>
      <c r="H830" t="s">
        <v>37</v>
      </c>
      <c r="I830" t="s">
        <v>2137</v>
      </c>
      <c r="J830" t="s">
        <v>3259</v>
      </c>
      <c r="K830" t="s">
        <v>41</v>
      </c>
      <c r="L830" t="s">
        <v>56</v>
      </c>
      <c r="M830" t="s">
        <v>3248</v>
      </c>
      <c r="N830" t="s">
        <v>3249</v>
      </c>
      <c r="O830" t="s">
        <v>107</v>
      </c>
      <c r="P830" t="s">
        <v>3247</v>
      </c>
      <c r="Q830" t="s">
        <v>69</v>
      </c>
      <c r="R830">
        <v>54700</v>
      </c>
      <c r="S830" t="s">
        <v>2138</v>
      </c>
      <c r="T830" t="s">
        <v>60</v>
      </c>
      <c r="U830" t="s">
        <v>32</v>
      </c>
      <c r="V830" t="s">
        <v>66</v>
      </c>
      <c r="W830" t="s">
        <v>3250</v>
      </c>
      <c r="X830" t="s">
        <v>3248</v>
      </c>
      <c r="Y830" t="s">
        <v>40</v>
      </c>
      <c r="Z830" t="s">
        <v>130</v>
      </c>
      <c r="AA830" t="s">
        <v>46</v>
      </c>
      <c r="AB830" t="s">
        <v>3261</v>
      </c>
      <c r="AC830">
        <v>9</v>
      </c>
      <c r="AD830" t="s">
        <v>71</v>
      </c>
      <c r="AE830" t="s">
        <v>38</v>
      </c>
      <c r="AF830" t="s">
        <v>90</v>
      </c>
      <c r="AG830" s="1">
        <v>43831</v>
      </c>
    </row>
    <row r="831" spans="1:33" x14ac:dyDescent="0.3">
      <c r="A831">
        <v>38</v>
      </c>
      <c r="B831" t="s">
        <v>32</v>
      </c>
      <c r="C831" t="s">
        <v>61</v>
      </c>
      <c r="D831" t="s">
        <v>1889</v>
      </c>
      <c r="E831" t="s">
        <v>78</v>
      </c>
      <c r="F831">
        <v>7</v>
      </c>
      <c r="G831" t="s">
        <v>3258</v>
      </c>
      <c r="H831" t="s">
        <v>84</v>
      </c>
      <c r="I831" t="s">
        <v>2139</v>
      </c>
      <c r="J831" t="s">
        <v>3259</v>
      </c>
      <c r="K831" t="s">
        <v>55</v>
      </c>
      <c r="L831" t="s">
        <v>382</v>
      </c>
      <c r="M831" t="s">
        <v>3247</v>
      </c>
      <c r="N831" t="s">
        <v>3249</v>
      </c>
      <c r="O831" t="s">
        <v>157</v>
      </c>
      <c r="P831" t="s">
        <v>3259</v>
      </c>
      <c r="Q831" t="s">
        <v>57</v>
      </c>
      <c r="R831">
        <v>40280</v>
      </c>
      <c r="S831" t="s">
        <v>2140</v>
      </c>
      <c r="T831" t="s">
        <v>60</v>
      </c>
      <c r="U831" t="s">
        <v>32</v>
      </c>
      <c r="V831" t="s">
        <v>59</v>
      </c>
      <c r="W831" t="s">
        <v>3255</v>
      </c>
      <c r="X831" t="s">
        <v>3253</v>
      </c>
      <c r="Y831" t="s">
        <v>60</v>
      </c>
      <c r="Z831" t="s">
        <v>115</v>
      </c>
      <c r="AA831" t="s">
        <v>40</v>
      </c>
      <c r="AB831" t="s">
        <v>3260</v>
      </c>
      <c r="AC831">
        <v>5</v>
      </c>
      <c r="AD831" t="s">
        <v>109</v>
      </c>
      <c r="AE831" t="s">
        <v>60</v>
      </c>
      <c r="AF831" t="s">
        <v>71</v>
      </c>
      <c r="AG831" s="1">
        <v>44173</v>
      </c>
    </row>
    <row r="832" spans="1:33" x14ac:dyDescent="0.3">
      <c r="A832">
        <v>39</v>
      </c>
      <c r="B832" t="s">
        <v>32</v>
      </c>
      <c r="C832" t="s">
        <v>33</v>
      </c>
      <c r="D832" t="s">
        <v>304</v>
      </c>
      <c r="E832" t="s">
        <v>35</v>
      </c>
      <c r="F832">
        <v>1</v>
      </c>
      <c r="G832" t="s">
        <v>3246</v>
      </c>
      <c r="H832" t="s">
        <v>53</v>
      </c>
      <c r="I832" t="s">
        <v>2141</v>
      </c>
      <c r="J832" t="s">
        <v>3259</v>
      </c>
      <c r="K832" t="s">
        <v>41</v>
      </c>
      <c r="L832" t="s">
        <v>546</v>
      </c>
      <c r="M832" t="s">
        <v>3248</v>
      </c>
      <c r="N832" t="s">
        <v>3249</v>
      </c>
      <c r="O832" t="s">
        <v>43</v>
      </c>
      <c r="P832" t="s">
        <v>3259</v>
      </c>
      <c r="Q832" t="s">
        <v>44</v>
      </c>
      <c r="R832">
        <v>64720</v>
      </c>
      <c r="S832" t="s">
        <v>2142</v>
      </c>
      <c r="T832" t="s">
        <v>38</v>
      </c>
      <c r="U832" t="s">
        <v>50</v>
      </c>
      <c r="V832" t="s">
        <v>102</v>
      </c>
      <c r="W832" t="s">
        <v>3250</v>
      </c>
      <c r="X832" t="s">
        <v>3259</v>
      </c>
      <c r="Y832" t="s">
        <v>38</v>
      </c>
      <c r="Z832" t="s">
        <v>104</v>
      </c>
      <c r="AA832" t="s">
        <v>40</v>
      </c>
      <c r="AB832" t="s">
        <v>3260</v>
      </c>
      <c r="AC832">
        <v>9</v>
      </c>
      <c r="AD832" t="s">
        <v>115</v>
      </c>
      <c r="AE832" t="s">
        <v>71</v>
      </c>
      <c r="AF832" t="s">
        <v>115</v>
      </c>
      <c r="AG832" s="1">
        <v>44385</v>
      </c>
    </row>
    <row r="833" spans="1:33" x14ac:dyDescent="0.3">
      <c r="A833">
        <v>33</v>
      </c>
      <c r="B833" t="s">
        <v>50</v>
      </c>
      <c r="C833" t="s">
        <v>61</v>
      </c>
      <c r="D833" t="s">
        <v>1145</v>
      </c>
      <c r="E833" t="s">
        <v>78</v>
      </c>
      <c r="F833">
        <v>16</v>
      </c>
      <c r="G833" t="s">
        <v>3246</v>
      </c>
      <c r="H833" t="s">
        <v>84</v>
      </c>
      <c r="I833" t="s">
        <v>186</v>
      </c>
      <c r="J833" t="s">
        <v>3253</v>
      </c>
      <c r="K833" t="s">
        <v>55</v>
      </c>
      <c r="L833" t="s">
        <v>392</v>
      </c>
      <c r="M833" t="s">
        <v>3248</v>
      </c>
      <c r="N833" t="s">
        <v>3249</v>
      </c>
      <c r="O833" t="s">
        <v>157</v>
      </c>
      <c r="P833" t="s">
        <v>3253</v>
      </c>
      <c r="Q833" t="s">
        <v>57</v>
      </c>
      <c r="R833">
        <v>53240</v>
      </c>
      <c r="S833" t="s">
        <v>2143</v>
      </c>
      <c r="T833" t="s">
        <v>71</v>
      </c>
      <c r="U833" t="s">
        <v>32</v>
      </c>
      <c r="V833" t="s">
        <v>102</v>
      </c>
      <c r="W833" t="s">
        <v>3250</v>
      </c>
      <c r="X833" t="s">
        <v>3248</v>
      </c>
      <c r="Y833" t="s">
        <v>60</v>
      </c>
      <c r="Z833" t="s">
        <v>90</v>
      </c>
      <c r="AA833" t="s">
        <v>36</v>
      </c>
      <c r="AB833" t="s">
        <v>3260</v>
      </c>
      <c r="AC833">
        <v>3</v>
      </c>
      <c r="AD833" t="s">
        <v>40</v>
      </c>
      <c r="AE833" t="s">
        <v>60</v>
      </c>
      <c r="AF833" t="s">
        <v>40</v>
      </c>
      <c r="AG833" s="1">
        <v>44831</v>
      </c>
    </row>
    <row r="834" spans="1:33" x14ac:dyDescent="0.3">
      <c r="A834">
        <v>35</v>
      </c>
      <c r="B834" t="s">
        <v>50</v>
      </c>
      <c r="C834" t="s">
        <v>51</v>
      </c>
      <c r="D834" t="s">
        <v>1182</v>
      </c>
      <c r="E834" t="s">
        <v>78</v>
      </c>
      <c r="F834">
        <v>18</v>
      </c>
      <c r="G834" t="s">
        <v>3258</v>
      </c>
      <c r="H834" t="s">
        <v>84</v>
      </c>
      <c r="I834" t="s">
        <v>1771</v>
      </c>
      <c r="J834" t="s">
        <v>3259</v>
      </c>
      <c r="K834" t="s">
        <v>55</v>
      </c>
      <c r="L834" t="s">
        <v>42</v>
      </c>
      <c r="M834" t="s">
        <v>3248</v>
      </c>
      <c r="N834" t="s">
        <v>3249</v>
      </c>
      <c r="O834" t="s">
        <v>157</v>
      </c>
      <c r="P834" t="s">
        <v>3248</v>
      </c>
      <c r="Q834" t="s">
        <v>44</v>
      </c>
      <c r="R834">
        <v>46140</v>
      </c>
      <c r="S834" t="s">
        <v>2144</v>
      </c>
      <c r="T834" t="s">
        <v>60</v>
      </c>
      <c r="U834" t="s">
        <v>50</v>
      </c>
      <c r="V834" t="s">
        <v>190</v>
      </c>
      <c r="W834" t="s">
        <v>3250</v>
      </c>
      <c r="X834" t="s">
        <v>3248</v>
      </c>
      <c r="Y834" t="s">
        <v>38</v>
      </c>
      <c r="Z834" t="s">
        <v>71</v>
      </c>
      <c r="AA834" t="s">
        <v>60</v>
      </c>
      <c r="AB834" t="s">
        <v>3261</v>
      </c>
      <c r="AC834">
        <v>4</v>
      </c>
      <c r="AD834" t="s">
        <v>40</v>
      </c>
      <c r="AE834" t="s">
        <v>36</v>
      </c>
      <c r="AF834" t="s">
        <v>40</v>
      </c>
      <c r="AG834" s="1">
        <v>44683</v>
      </c>
    </row>
    <row r="835" spans="1:33" x14ac:dyDescent="0.3">
      <c r="A835">
        <v>46</v>
      </c>
      <c r="B835" t="s">
        <v>32</v>
      </c>
      <c r="C835" t="s">
        <v>61</v>
      </c>
      <c r="D835" t="s">
        <v>568</v>
      </c>
      <c r="E835" t="s">
        <v>35</v>
      </c>
      <c r="F835">
        <v>1</v>
      </c>
      <c r="G835" t="s">
        <v>3258</v>
      </c>
      <c r="H835" t="s">
        <v>37</v>
      </c>
      <c r="I835" t="s">
        <v>436</v>
      </c>
      <c r="J835" t="s">
        <v>3259</v>
      </c>
      <c r="K835" t="s">
        <v>41</v>
      </c>
      <c r="L835" t="s">
        <v>277</v>
      </c>
      <c r="M835" t="s">
        <v>3248</v>
      </c>
      <c r="N835" t="s">
        <v>3265</v>
      </c>
      <c r="O835" t="s">
        <v>151</v>
      </c>
      <c r="P835" t="s">
        <v>3259</v>
      </c>
      <c r="Q835" t="s">
        <v>69</v>
      </c>
      <c r="R835">
        <v>196270</v>
      </c>
      <c r="S835" t="s">
        <v>2145</v>
      </c>
      <c r="T835" t="s">
        <v>104</v>
      </c>
      <c r="U835" t="s">
        <v>32</v>
      </c>
      <c r="V835" t="s">
        <v>49</v>
      </c>
      <c r="W835" t="s">
        <v>3250</v>
      </c>
      <c r="X835" t="s">
        <v>3259</v>
      </c>
      <c r="Y835" t="s">
        <v>40</v>
      </c>
      <c r="Z835" t="s">
        <v>194</v>
      </c>
      <c r="AA835" t="s">
        <v>60</v>
      </c>
      <c r="AB835" t="s">
        <v>3260</v>
      </c>
      <c r="AC835">
        <v>2</v>
      </c>
      <c r="AD835" t="s">
        <v>40</v>
      </c>
      <c r="AE835" t="s">
        <v>40</v>
      </c>
      <c r="AF835" t="s">
        <v>40</v>
      </c>
      <c r="AG835" s="1">
        <v>42834</v>
      </c>
    </row>
    <row r="836" spans="1:33" x14ac:dyDescent="0.3">
      <c r="A836">
        <v>46</v>
      </c>
      <c r="B836" t="s">
        <v>32</v>
      </c>
      <c r="C836" t="s">
        <v>61</v>
      </c>
      <c r="D836" t="s">
        <v>338</v>
      </c>
      <c r="E836" t="s">
        <v>35</v>
      </c>
      <c r="F836">
        <v>18</v>
      </c>
      <c r="G836" t="s">
        <v>3246</v>
      </c>
      <c r="H836" t="s">
        <v>37</v>
      </c>
      <c r="I836" t="s">
        <v>2146</v>
      </c>
      <c r="J836" t="s">
        <v>3248</v>
      </c>
      <c r="K836" t="s">
        <v>55</v>
      </c>
      <c r="L836" t="s">
        <v>749</v>
      </c>
      <c r="M836" t="s">
        <v>3248</v>
      </c>
      <c r="N836" t="s">
        <v>3249</v>
      </c>
      <c r="O836" t="s">
        <v>128</v>
      </c>
      <c r="P836" t="s">
        <v>3248</v>
      </c>
      <c r="Q836" t="s">
        <v>69</v>
      </c>
      <c r="R836">
        <v>48100</v>
      </c>
      <c r="S836" t="s">
        <v>2147</v>
      </c>
      <c r="T836" t="s">
        <v>40</v>
      </c>
      <c r="U836" t="s">
        <v>32</v>
      </c>
      <c r="V836" t="s">
        <v>76</v>
      </c>
      <c r="W836" t="s">
        <v>3250</v>
      </c>
      <c r="X836" t="s">
        <v>3248</v>
      </c>
      <c r="Y836" t="s">
        <v>38</v>
      </c>
      <c r="Z836" t="s">
        <v>114</v>
      </c>
      <c r="AA836" t="s">
        <v>71</v>
      </c>
      <c r="AB836" t="s">
        <v>3261</v>
      </c>
      <c r="AC836">
        <v>10</v>
      </c>
      <c r="AD836" t="s">
        <v>109</v>
      </c>
      <c r="AE836" t="s">
        <v>60</v>
      </c>
      <c r="AF836" t="s">
        <v>115</v>
      </c>
      <c r="AG836" s="1">
        <v>44191</v>
      </c>
    </row>
    <row r="837" spans="1:33" x14ac:dyDescent="0.3">
      <c r="A837">
        <v>42</v>
      </c>
      <c r="B837" t="s">
        <v>32</v>
      </c>
      <c r="C837" t="s">
        <v>33</v>
      </c>
      <c r="D837" t="s">
        <v>887</v>
      </c>
      <c r="E837" t="s">
        <v>35</v>
      </c>
      <c r="F837">
        <v>23</v>
      </c>
      <c r="G837" t="s">
        <v>3252</v>
      </c>
      <c r="H837" t="s">
        <v>53</v>
      </c>
      <c r="I837" t="s">
        <v>2148</v>
      </c>
      <c r="J837" t="s">
        <v>3259</v>
      </c>
      <c r="K837" t="s">
        <v>41</v>
      </c>
      <c r="L837" t="s">
        <v>99</v>
      </c>
      <c r="M837" t="s">
        <v>3247</v>
      </c>
      <c r="N837" t="s">
        <v>3249</v>
      </c>
      <c r="O837" t="s">
        <v>107</v>
      </c>
      <c r="P837" t="s">
        <v>3248</v>
      </c>
      <c r="Q837" t="s">
        <v>57</v>
      </c>
      <c r="R837">
        <v>43320</v>
      </c>
      <c r="S837" t="s">
        <v>2149</v>
      </c>
      <c r="T837" t="s">
        <v>38</v>
      </c>
      <c r="U837" t="s">
        <v>32</v>
      </c>
      <c r="V837" t="s">
        <v>47</v>
      </c>
      <c r="W837" t="s">
        <v>3250</v>
      </c>
      <c r="X837" t="s">
        <v>3259</v>
      </c>
      <c r="Y837" t="s">
        <v>60</v>
      </c>
      <c r="Z837" t="s">
        <v>59</v>
      </c>
      <c r="AA837" t="s">
        <v>40</v>
      </c>
      <c r="AB837" t="s">
        <v>3260</v>
      </c>
      <c r="AC837">
        <v>20</v>
      </c>
      <c r="AD837" t="s">
        <v>104</v>
      </c>
      <c r="AE837" t="s">
        <v>36</v>
      </c>
      <c r="AF837" t="s">
        <v>109</v>
      </c>
      <c r="AG837" s="1">
        <v>43253</v>
      </c>
    </row>
    <row r="838" spans="1:33" x14ac:dyDescent="0.3">
      <c r="A838">
        <v>36</v>
      </c>
      <c r="B838" t="s">
        <v>32</v>
      </c>
      <c r="C838" t="s">
        <v>61</v>
      </c>
      <c r="D838" t="s">
        <v>2150</v>
      </c>
      <c r="E838" t="s">
        <v>78</v>
      </c>
      <c r="F838">
        <v>10</v>
      </c>
      <c r="G838" t="s">
        <v>3246</v>
      </c>
      <c r="H838" t="s">
        <v>84</v>
      </c>
      <c r="I838" t="s">
        <v>1309</v>
      </c>
      <c r="J838" t="s">
        <v>3259</v>
      </c>
      <c r="K838" t="s">
        <v>41</v>
      </c>
      <c r="L838" t="s">
        <v>229</v>
      </c>
      <c r="M838" t="s">
        <v>3248</v>
      </c>
      <c r="N838" t="s">
        <v>3254</v>
      </c>
      <c r="O838" t="s">
        <v>81</v>
      </c>
      <c r="P838" t="s">
        <v>3247</v>
      </c>
      <c r="Q838" t="s">
        <v>69</v>
      </c>
      <c r="R838">
        <v>22970</v>
      </c>
      <c r="S838" t="s">
        <v>2151</v>
      </c>
      <c r="T838" t="s">
        <v>38</v>
      </c>
      <c r="U838" t="s">
        <v>32</v>
      </c>
      <c r="V838" t="s">
        <v>76</v>
      </c>
      <c r="W838" t="s">
        <v>3250</v>
      </c>
      <c r="X838" t="s">
        <v>3259</v>
      </c>
      <c r="Y838" t="s">
        <v>40</v>
      </c>
      <c r="Z838" t="s">
        <v>40</v>
      </c>
      <c r="AA838" t="s">
        <v>40</v>
      </c>
      <c r="AB838" t="s">
        <v>3260</v>
      </c>
      <c r="AC838">
        <v>2</v>
      </c>
      <c r="AD838" t="s">
        <v>40</v>
      </c>
      <c r="AE838" t="s">
        <v>40</v>
      </c>
      <c r="AF838" t="s">
        <v>40</v>
      </c>
      <c r="AG838" s="1">
        <v>44485</v>
      </c>
    </row>
    <row r="839" spans="1:33" x14ac:dyDescent="0.3">
      <c r="A839">
        <v>44</v>
      </c>
      <c r="B839" t="s">
        <v>32</v>
      </c>
      <c r="C839" t="s">
        <v>33</v>
      </c>
      <c r="D839" t="s">
        <v>2152</v>
      </c>
      <c r="E839" t="s">
        <v>35</v>
      </c>
      <c r="F839">
        <v>24</v>
      </c>
      <c r="G839" t="s">
        <v>3246</v>
      </c>
      <c r="H839" t="s">
        <v>37</v>
      </c>
      <c r="I839" t="s">
        <v>2153</v>
      </c>
      <c r="J839" t="s">
        <v>3253</v>
      </c>
      <c r="K839" t="s">
        <v>41</v>
      </c>
      <c r="L839" t="s">
        <v>210</v>
      </c>
      <c r="M839" t="s">
        <v>3253</v>
      </c>
      <c r="N839" t="s">
        <v>3254</v>
      </c>
      <c r="O839" t="s">
        <v>43</v>
      </c>
      <c r="P839" t="s">
        <v>3248</v>
      </c>
      <c r="Q839" t="s">
        <v>57</v>
      </c>
      <c r="R839">
        <v>37080</v>
      </c>
      <c r="S839" t="s">
        <v>2154</v>
      </c>
      <c r="T839" t="s">
        <v>40</v>
      </c>
      <c r="U839" t="s">
        <v>32</v>
      </c>
      <c r="V839" t="s">
        <v>76</v>
      </c>
      <c r="W839" t="s">
        <v>3250</v>
      </c>
      <c r="X839" t="s">
        <v>3248</v>
      </c>
      <c r="Y839" t="s">
        <v>60</v>
      </c>
      <c r="Z839" t="s">
        <v>104</v>
      </c>
      <c r="AA839" t="s">
        <v>71</v>
      </c>
      <c r="AB839" t="s">
        <v>3260</v>
      </c>
      <c r="AC839">
        <v>5</v>
      </c>
      <c r="AD839" t="s">
        <v>40</v>
      </c>
      <c r="AE839" t="s">
        <v>38</v>
      </c>
      <c r="AF839" t="s">
        <v>46</v>
      </c>
      <c r="AG839" s="1">
        <v>44870</v>
      </c>
    </row>
    <row r="840" spans="1:33" x14ac:dyDescent="0.3">
      <c r="A840">
        <v>35</v>
      </c>
      <c r="B840" t="s">
        <v>32</v>
      </c>
      <c r="C840" t="s">
        <v>61</v>
      </c>
      <c r="D840" t="s">
        <v>2155</v>
      </c>
      <c r="E840" t="s">
        <v>35</v>
      </c>
      <c r="F840">
        <v>23</v>
      </c>
      <c r="G840" t="s">
        <v>3258</v>
      </c>
      <c r="H840" t="s">
        <v>37</v>
      </c>
      <c r="I840" t="s">
        <v>2156</v>
      </c>
      <c r="J840" t="s">
        <v>3247</v>
      </c>
      <c r="K840" t="s">
        <v>41</v>
      </c>
      <c r="L840" t="s">
        <v>283</v>
      </c>
      <c r="M840" t="s">
        <v>3253</v>
      </c>
      <c r="N840" t="s">
        <v>3254</v>
      </c>
      <c r="O840" t="s">
        <v>43</v>
      </c>
      <c r="P840" t="s">
        <v>3248</v>
      </c>
      <c r="Q840" t="s">
        <v>44</v>
      </c>
      <c r="R840">
        <v>27050</v>
      </c>
      <c r="S840" t="s">
        <v>2157</v>
      </c>
      <c r="T840" t="s">
        <v>60</v>
      </c>
      <c r="U840" t="s">
        <v>32</v>
      </c>
      <c r="V840" t="s">
        <v>153</v>
      </c>
      <c r="W840" t="s">
        <v>3250</v>
      </c>
      <c r="X840" t="s">
        <v>3247</v>
      </c>
      <c r="Y840" t="s">
        <v>38</v>
      </c>
      <c r="Z840" t="s">
        <v>90</v>
      </c>
      <c r="AA840" t="s">
        <v>40</v>
      </c>
      <c r="AB840" t="s">
        <v>3251</v>
      </c>
      <c r="AC840">
        <v>5</v>
      </c>
      <c r="AD840" t="s">
        <v>46</v>
      </c>
      <c r="AE840" t="s">
        <v>60</v>
      </c>
      <c r="AF840" t="s">
        <v>36</v>
      </c>
      <c r="AG840" s="1">
        <v>43447</v>
      </c>
    </row>
    <row r="841" spans="1:33" x14ac:dyDescent="0.3">
      <c r="A841">
        <v>60</v>
      </c>
      <c r="B841" t="s">
        <v>32</v>
      </c>
      <c r="C841" t="s">
        <v>61</v>
      </c>
      <c r="D841" t="s">
        <v>2158</v>
      </c>
      <c r="E841" t="s">
        <v>78</v>
      </c>
      <c r="F841">
        <v>16</v>
      </c>
      <c r="G841" t="s">
        <v>3258</v>
      </c>
      <c r="H841" t="s">
        <v>84</v>
      </c>
      <c r="I841" t="s">
        <v>2159</v>
      </c>
      <c r="J841" t="s">
        <v>3253</v>
      </c>
      <c r="K841" t="s">
        <v>41</v>
      </c>
      <c r="L841" t="s">
        <v>168</v>
      </c>
      <c r="M841" t="s">
        <v>3248</v>
      </c>
      <c r="N841" t="s">
        <v>3249</v>
      </c>
      <c r="O841" t="s">
        <v>157</v>
      </c>
      <c r="P841" t="s">
        <v>3253</v>
      </c>
      <c r="Q841" t="s">
        <v>57</v>
      </c>
      <c r="R841">
        <v>54050</v>
      </c>
      <c r="S841" t="s">
        <v>2160</v>
      </c>
      <c r="T841" t="s">
        <v>115</v>
      </c>
      <c r="U841" t="s">
        <v>32</v>
      </c>
      <c r="V841" t="s">
        <v>76</v>
      </c>
      <c r="W841" t="s">
        <v>3250</v>
      </c>
      <c r="X841" t="s">
        <v>3259</v>
      </c>
      <c r="Y841" t="s">
        <v>60</v>
      </c>
      <c r="Z841" t="s">
        <v>130</v>
      </c>
      <c r="AA841" t="s">
        <v>38</v>
      </c>
      <c r="AB841" t="s">
        <v>3260</v>
      </c>
      <c r="AC841">
        <v>2</v>
      </c>
      <c r="AD841" t="s">
        <v>40</v>
      </c>
      <c r="AE841" t="s">
        <v>40</v>
      </c>
      <c r="AF841" t="s">
        <v>40</v>
      </c>
      <c r="AG841" s="1">
        <v>44484</v>
      </c>
    </row>
    <row r="842" spans="1:33" x14ac:dyDescent="0.3">
      <c r="A842">
        <v>36</v>
      </c>
      <c r="B842" t="s">
        <v>32</v>
      </c>
      <c r="C842" t="s">
        <v>61</v>
      </c>
      <c r="D842" t="s">
        <v>2161</v>
      </c>
      <c r="E842" t="s">
        <v>35</v>
      </c>
      <c r="F842">
        <v>4</v>
      </c>
      <c r="G842" t="s">
        <v>3258</v>
      </c>
      <c r="H842" t="s">
        <v>53</v>
      </c>
      <c r="I842" t="s">
        <v>2162</v>
      </c>
      <c r="J842" t="s">
        <v>3253</v>
      </c>
      <c r="K842" t="s">
        <v>41</v>
      </c>
      <c r="L842" t="s">
        <v>99</v>
      </c>
      <c r="M842" t="s">
        <v>3247</v>
      </c>
      <c r="N842" t="s">
        <v>3249</v>
      </c>
      <c r="O842" t="s">
        <v>43</v>
      </c>
      <c r="P842" t="s">
        <v>3259</v>
      </c>
      <c r="Q842" t="s">
        <v>57</v>
      </c>
      <c r="R842">
        <v>58100</v>
      </c>
      <c r="S842" t="s">
        <v>2163</v>
      </c>
      <c r="T842" t="s">
        <v>38</v>
      </c>
      <c r="U842" t="s">
        <v>32</v>
      </c>
      <c r="V842" t="s">
        <v>153</v>
      </c>
      <c r="W842" t="s">
        <v>3250</v>
      </c>
      <c r="X842" t="s">
        <v>3248</v>
      </c>
      <c r="Y842" t="s">
        <v>60</v>
      </c>
      <c r="Z842" t="s">
        <v>130</v>
      </c>
      <c r="AA842" t="s">
        <v>40</v>
      </c>
      <c r="AB842" t="s">
        <v>3261</v>
      </c>
      <c r="AC842">
        <v>10</v>
      </c>
      <c r="AD842" t="s">
        <v>46</v>
      </c>
      <c r="AE842" t="s">
        <v>38</v>
      </c>
      <c r="AF842" t="s">
        <v>115</v>
      </c>
      <c r="AG842" s="1">
        <v>42719</v>
      </c>
    </row>
    <row r="843" spans="1:33" x14ac:dyDescent="0.3">
      <c r="A843">
        <v>25</v>
      </c>
      <c r="B843" t="s">
        <v>32</v>
      </c>
      <c r="C843" t="s">
        <v>61</v>
      </c>
      <c r="D843" t="s">
        <v>2164</v>
      </c>
      <c r="E843" t="s">
        <v>78</v>
      </c>
      <c r="F843">
        <v>10</v>
      </c>
      <c r="G843" t="s">
        <v>3258</v>
      </c>
      <c r="H843" t="s">
        <v>53</v>
      </c>
      <c r="I843" t="s">
        <v>1558</v>
      </c>
      <c r="J843" t="s">
        <v>3248</v>
      </c>
      <c r="K843" t="s">
        <v>41</v>
      </c>
      <c r="L843" t="s">
        <v>284</v>
      </c>
      <c r="M843" t="s">
        <v>3248</v>
      </c>
      <c r="N843" t="s">
        <v>3249</v>
      </c>
      <c r="O843" t="s">
        <v>157</v>
      </c>
      <c r="P843" t="s">
        <v>3259</v>
      </c>
      <c r="Q843" t="s">
        <v>57</v>
      </c>
      <c r="R843">
        <v>49500</v>
      </c>
      <c r="S843" t="s">
        <v>2165</v>
      </c>
      <c r="T843" t="s">
        <v>60</v>
      </c>
      <c r="U843" t="s">
        <v>32</v>
      </c>
      <c r="V843" t="s">
        <v>76</v>
      </c>
      <c r="W843" t="s">
        <v>3250</v>
      </c>
      <c r="X843" t="s">
        <v>3247</v>
      </c>
      <c r="Y843" t="s">
        <v>60</v>
      </c>
      <c r="Z843" t="s">
        <v>71</v>
      </c>
      <c r="AA843" t="s">
        <v>46</v>
      </c>
      <c r="AB843" t="s">
        <v>3260</v>
      </c>
      <c r="AC843">
        <v>4</v>
      </c>
      <c r="AD843" t="s">
        <v>36</v>
      </c>
      <c r="AE843" t="s">
        <v>38</v>
      </c>
      <c r="AF843" t="s">
        <v>38</v>
      </c>
      <c r="AG843" s="1">
        <v>43560</v>
      </c>
    </row>
    <row r="844" spans="1:33" x14ac:dyDescent="0.3">
      <c r="A844">
        <v>45</v>
      </c>
      <c r="B844" t="s">
        <v>32</v>
      </c>
      <c r="C844" t="s">
        <v>61</v>
      </c>
      <c r="D844" t="s">
        <v>813</v>
      </c>
      <c r="E844" t="s">
        <v>78</v>
      </c>
      <c r="F844">
        <v>20</v>
      </c>
      <c r="G844" t="s">
        <v>3246</v>
      </c>
      <c r="H844" t="s">
        <v>53</v>
      </c>
      <c r="I844" t="s">
        <v>2166</v>
      </c>
      <c r="J844" t="s">
        <v>3259</v>
      </c>
      <c r="K844" t="s">
        <v>55</v>
      </c>
      <c r="L844" t="s">
        <v>145</v>
      </c>
      <c r="M844" t="s">
        <v>3248</v>
      </c>
      <c r="N844" t="s">
        <v>3249</v>
      </c>
      <c r="O844" t="s">
        <v>157</v>
      </c>
      <c r="P844" t="s">
        <v>3248</v>
      </c>
      <c r="Q844" t="s">
        <v>57</v>
      </c>
      <c r="R844">
        <v>48500</v>
      </c>
      <c r="S844" t="s">
        <v>2167</v>
      </c>
      <c r="T844" t="s">
        <v>115</v>
      </c>
      <c r="U844" t="s">
        <v>32</v>
      </c>
      <c r="V844" t="s">
        <v>102</v>
      </c>
      <c r="W844" t="s">
        <v>3250</v>
      </c>
      <c r="X844" t="s">
        <v>3248</v>
      </c>
      <c r="Y844" t="s">
        <v>60</v>
      </c>
      <c r="Z844" t="s">
        <v>115</v>
      </c>
      <c r="AA844" t="s">
        <v>36</v>
      </c>
      <c r="AB844" t="s">
        <v>3260</v>
      </c>
      <c r="AC844">
        <v>5</v>
      </c>
      <c r="AD844" t="s">
        <v>36</v>
      </c>
      <c r="AE844" t="s">
        <v>60</v>
      </c>
      <c r="AF844" t="s">
        <v>38</v>
      </c>
      <c r="AG844" s="1">
        <v>43694</v>
      </c>
    </row>
    <row r="845" spans="1:33" x14ac:dyDescent="0.3">
      <c r="A845">
        <v>53</v>
      </c>
      <c r="B845" t="s">
        <v>32</v>
      </c>
      <c r="C845" t="s">
        <v>61</v>
      </c>
      <c r="D845" t="s">
        <v>2096</v>
      </c>
      <c r="E845" t="s">
        <v>78</v>
      </c>
      <c r="F845">
        <v>7</v>
      </c>
      <c r="G845" t="s">
        <v>3252</v>
      </c>
      <c r="H845" t="s">
        <v>84</v>
      </c>
      <c r="I845" t="s">
        <v>2168</v>
      </c>
      <c r="J845" t="s">
        <v>3253</v>
      </c>
      <c r="K845" t="s">
        <v>55</v>
      </c>
      <c r="L845" t="s">
        <v>267</v>
      </c>
      <c r="M845" t="s">
        <v>3247</v>
      </c>
      <c r="N845" t="s">
        <v>3263</v>
      </c>
      <c r="O845" t="s">
        <v>157</v>
      </c>
      <c r="P845" t="s">
        <v>3259</v>
      </c>
      <c r="Q845" t="s">
        <v>44</v>
      </c>
      <c r="R845">
        <v>109340</v>
      </c>
      <c r="S845" t="s">
        <v>2169</v>
      </c>
      <c r="T845" t="s">
        <v>109</v>
      </c>
      <c r="U845" t="s">
        <v>50</v>
      </c>
      <c r="V845" t="s">
        <v>190</v>
      </c>
      <c r="W845" t="s">
        <v>3250</v>
      </c>
      <c r="X845" t="s">
        <v>3259</v>
      </c>
      <c r="Y845" t="s">
        <v>38</v>
      </c>
      <c r="Z845" t="s">
        <v>93</v>
      </c>
      <c r="AA845" t="s">
        <v>36</v>
      </c>
      <c r="AB845" t="s">
        <v>3260</v>
      </c>
      <c r="AC845">
        <v>5</v>
      </c>
      <c r="AD845" t="s">
        <v>40</v>
      </c>
      <c r="AE845" t="s">
        <v>60</v>
      </c>
      <c r="AF845" t="s">
        <v>46</v>
      </c>
      <c r="AG845" s="1">
        <v>44416</v>
      </c>
    </row>
    <row r="846" spans="1:33" x14ac:dyDescent="0.3">
      <c r="A846">
        <v>52</v>
      </c>
      <c r="B846" t="s">
        <v>32</v>
      </c>
      <c r="C846" t="s">
        <v>61</v>
      </c>
      <c r="D846" t="s">
        <v>2170</v>
      </c>
      <c r="E846" t="s">
        <v>35</v>
      </c>
      <c r="F846">
        <v>3</v>
      </c>
      <c r="G846" t="s">
        <v>3246</v>
      </c>
      <c r="H846" t="s">
        <v>37</v>
      </c>
      <c r="I846" t="s">
        <v>1961</v>
      </c>
      <c r="J846" t="s">
        <v>3259</v>
      </c>
      <c r="K846" t="s">
        <v>41</v>
      </c>
      <c r="L846" t="s">
        <v>470</v>
      </c>
      <c r="M846" t="s">
        <v>3247</v>
      </c>
      <c r="N846" t="s">
        <v>3263</v>
      </c>
      <c r="O846" t="s">
        <v>128</v>
      </c>
      <c r="P846" t="s">
        <v>3248</v>
      </c>
      <c r="Q846" t="s">
        <v>44</v>
      </c>
      <c r="R846">
        <v>79690</v>
      </c>
      <c r="S846" t="s">
        <v>2171</v>
      </c>
      <c r="T846" t="s">
        <v>40</v>
      </c>
      <c r="U846" t="s">
        <v>50</v>
      </c>
      <c r="V846" t="s">
        <v>76</v>
      </c>
      <c r="W846" t="s">
        <v>3250</v>
      </c>
      <c r="X846" t="s">
        <v>3248</v>
      </c>
      <c r="Y846" t="s">
        <v>60</v>
      </c>
      <c r="Z846" t="s">
        <v>202</v>
      </c>
      <c r="AA846" t="s">
        <v>46</v>
      </c>
      <c r="AB846" t="s">
        <v>3260</v>
      </c>
      <c r="AC846">
        <v>5</v>
      </c>
      <c r="AD846" t="s">
        <v>46</v>
      </c>
      <c r="AE846" t="s">
        <v>60</v>
      </c>
      <c r="AF846" t="s">
        <v>46</v>
      </c>
      <c r="AG846" s="1">
        <v>44767</v>
      </c>
    </row>
    <row r="847" spans="1:33" x14ac:dyDescent="0.3">
      <c r="A847">
        <v>40</v>
      </c>
      <c r="B847" t="s">
        <v>32</v>
      </c>
      <c r="C847" t="s">
        <v>61</v>
      </c>
      <c r="D847" t="s">
        <v>2113</v>
      </c>
      <c r="E847" t="s">
        <v>35</v>
      </c>
      <c r="F847">
        <v>2</v>
      </c>
      <c r="G847" t="s">
        <v>3252</v>
      </c>
      <c r="H847" t="s">
        <v>53</v>
      </c>
      <c r="I847" t="s">
        <v>2172</v>
      </c>
      <c r="J847" t="s">
        <v>3248</v>
      </c>
      <c r="K847" t="s">
        <v>55</v>
      </c>
      <c r="L847" t="s">
        <v>150</v>
      </c>
      <c r="M847" t="s">
        <v>3248</v>
      </c>
      <c r="N847" t="s">
        <v>3254</v>
      </c>
      <c r="O847" t="s">
        <v>43</v>
      </c>
      <c r="P847" t="s">
        <v>3253</v>
      </c>
      <c r="Q847" t="s">
        <v>44</v>
      </c>
      <c r="R847">
        <v>33770</v>
      </c>
      <c r="S847" t="s">
        <v>2173</v>
      </c>
      <c r="T847" t="s">
        <v>46</v>
      </c>
      <c r="U847" t="s">
        <v>32</v>
      </c>
      <c r="V847" t="s">
        <v>49</v>
      </c>
      <c r="W847" t="s">
        <v>3250</v>
      </c>
      <c r="X847" t="s">
        <v>3259</v>
      </c>
      <c r="Y847" t="s">
        <v>38</v>
      </c>
      <c r="Z847" t="s">
        <v>109</v>
      </c>
      <c r="AA847" t="s">
        <v>71</v>
      </c>
      <c r="AB847" t="s">
        <v>3261</v>
      </c>
      <c r="AC847">
        <v>4</v>
      </c>
      <c r="AD847" t="s">
        <v>36</v>
      </c>
      <c r="AE847" t="s">
        <v>60</v>
      </c>
      <c r="AF847" t="s">
        <v>40</v>
      </c>
      <c r="AG847" s="1">
        <v>42323</v>
      </c>
    </row>
    <row r="848" spans="1:33" x14ac:dyDescent="0.3">
      <c r="A848">
        <v>31</v>
      </c>
      <c r="B848" t="s">
        <v>32</v>
      </c>
      <c r="C848" t="s">
        <v>61</v>
      </c>
      <c r="D848" t="s">
        <v>2174</v>
      </c>
      <c r="E848" t="s">
        <v>35</v>
      </c>
      <c r="F848">
        <v>11</v>
      </c>
      <c r="G848" t="s">
        <v>3258</v>
      </c>
      <c r="H848" t="s">
        <v>53</v>
      </c>
      <c r="I848" t="s">
        <v>942</v>
      </c>
      <c r="J848" t="s">
        <v>3259</v>
      </c>
      <c r="K848" t="s">
        <v>41</v>
      </c>
      <c r="L848" t="s">
        <v>336</v>
      </c>
      <c r="M848" t="s">
        <v>3248</v>
      </c>
      <c r="N848" t="s">
        <v>3254</v>
      </c>
      <c r="O848" t="s">
        <v>107</v>
      </c>
      <c r="P848" t="s">
        <v>3259</v>
      </c>
      <c r="Q848" t="s">
        <v>44</v>
      </c>
      <c r="R848">
        <v>23560</v>
      </c>
      <c r="S848" t="s">
        <v>2175</v>
      </c>
      <c r="T848" t="s">
        <v>36</v>
      </c>
      <c r="U848" t="s">
        <v>50</v>
      </c>
      <c r="V848" t="s">
        <v>114</v>
      </c>
      <c r="W848" t="s">
        <v>3250</v>
      </c>
      <c r="X848" t="s">
        <v>3247</v>
      </c>
      <c r="Y848" t="s">
        <v>38</v>
      </c>
      <c r="Z848" t="s">
        <v>115</v>
      </c>
      <c r="AA848" t="s">
        <v>40</v>
      </c>
      <c r="AB848" t="s">
        <v>3260</v>
      </c>
      <c r="AC848">
        <v>6</v>
      </c>
      <c r="AD848" t="s">
        <v>46</v>
      </c>
      <c r="AE848" t="s">
        <v>60</v>
      </c>
      <c r="AF848" t="s">
        <v>40</v>
      </c>
      <c r="AG848" s="1">
        <v>42282</v>
      </c>
    </row>
    <row r="849" spans="1:33" x14ac:dyDescent="0.3">
      <c r="A849">
        <v>31</v>
      </c>
      <c r="B849" t="s">
        <v>32</v>
      </c>
      <c r="C849" t="s">
        <v>33</v>
      </c>
      <c r="D849" t="s">
        <v>2176</v>
      </c>
      <c r="E849" t="s">
        <v>35</v>
      </c>
      <c r="F849">
        <v>3</v>
      </c>
      <c r="G849" t="s">
        <v>3252</v>
      </c>
      <c r="H849" t="s">
        <v>37</v>
      </c>
      <c r="I849" t="s">
        <v>2177</v>
      </c>
      <c r="J849" t="s">
        <v>3248</v>
      </c>
      <c r="K849" t="s">
        <v>41</v>
      </c>
      <c r="L849" t="s">
        <v>336</v>
      </c>
      <c r="M849" t="s">
        <v>3248</v>
      </c>
      <c r="N849" t="s">
        <v>3254</v>
      </c>
      <c r="O849" t="s">
        <v>107</v>
      </c>
      <c r="P849" t="s">
        <v>3253</v>
      </c>
      <c r="Q849" t="s">
        <v>69</v>
      </c>
      <c r="R849">
        <v>30650</v>
      </c>
      <c r="S849" t="s">
        <v>2178</v>
      </c>
      <c r="T849" t="s">
        <v>38</v>
      </c>
      <c r="U849" t="s">
        <v>50</v>
      </c>
      <c r="V849" t="s">
        <v>66</v>
      </c>
      <c r="W849" t="s">
        <v>3250</v>
      </c>
      <c r="X849" t="s">
        <v>3259</v>
      </c>
      <c r="Y849" t="s">
        <v>38</v>
      </c>
      <c r="Z849" t="s">
        <v>46</v>
      </c>
      <c r="AA849" t="s">
        <v>36</v>
      </c>
      <c r="AB849" t="s">
        <v>3251</v>
      </c>
      <c r="AC849">
        <v>4</v>
      </c>
      <c r="AD849" t="s">
        <v>40</v>
      </c>
      <c r="AE849" t="s">
        <v>40</v>
      </c>
      <c r="AF849" t="s">
        <v>36</v>
      </c>
      <c r="AG849" s="1">
        <v>44335</v>
      </c>
    </row>
    <row r="850" spans="1:33" x14ac:dyDescent="0.3">
      <c r="A850">
        <v>41</v>
      </c>
      <c r="B850" t="s">
        <v>32</v>
      </c>
      <c r="C850" t="s">
        <v>33</v>
      </c>
      <c r="D850" t="s">
        <v>330</v>
      </c>
      <c r="E850" t="s">
        <v>78</v>
      </c>
      <c r="F850">
        <v>10</v>
      </c>
      <c r="G850" t="s">
        <v>3252</v>
      </c>
      <c r="H850" t="s">
        <v>53</v>
      </c>
      <c r="I850" t="s">
        <v>1982</v>
      </c>
      <c r="J850" t="s">
        <v>3259</v>
      </c>
      <c r="K850" t="s">
        <v>41</v>
      </c>
      <c r="L850" t="s">
        <v>180</v>
      </c>
      <c r="M850" t="s">
        <v>3248</v>
      </c>
      <c r="N850" t="s">
        <v>3249</v>
      </c>
      <c r="O850" t="s">
        <v>157</v>
      </c>
      <c r="P850" t="s">
        <v>3259</v>
      </c>
      <c r="Q850" t="s">
        <v>57</v>
      </c>
      <c r="R850">
        <v>62300</v>
      </c>
      <c r="S850" t="s">
        <v>2179</v>
      </c>
      <c r="T850" t="s">
        <v>109</v>
      </c>
      <c r="U850" t="s">
        <v>32</v>
      </c>
      <c r="V850" t="s">
        <v>76</v>
      </c>
      <c r="W850" t="s">
        <v>3250</v>
      </c>
      <c r="X850" t="s">
        <v>3259</v>
      </c>
      <c r="Y850" t="s">
        <v>60</v>
      </c>
      <c r="Z850" t="s">
        <v>153</v>
      </c>
      <c r="AA850" t="s">
        <v>36</v>
      </c>
      <c r="AB850" t="s">
        <v>3260</v>
      </c>
      <c r="AC850">
        <v>14</v>
      </c>
      <c r="AD850" t="s">
        <v>36</v>
      </c>
      <c r="AE850" t="s">
        <v>38</v>
      </c>
      <c r="AF850" t="s">
        <v>130</v>
      </c>
      <c r="AG850" s="1">
        <v>43374</v>
      </c>
    </row>
    <row r="851" spans="1:33" x14ac:dyDescent="0.3">
      <c r="A851">
        <v>36</v>
      </c>
      <c r="B851" t="s">
        <v>32</v>
      </c>
      <c r="C851" t="s">
        <v>61</v>
      </c>
      <c r="D851" t="s">
        <v>1180</v>
      </c>
      <c r="E851" t="s">
        <v>35</v>
      </c>
      <c r="F851">
        <v>14</v>
      </c>
      <c r="G851" t="s">
        <v>3257</v>
      </c>
      <c r="H851" t="s">
        <v>53</v>
      </c>
      <c r="I851" t="s">
        <v>1018</v>
      </c>
      <c r="J851" t="s">
        <v>3248</v>
      </c>
      <c r="K851" t="s">
        <v>41</v>
      </c>
      <c r="L851" t="s">
        <v>612</v>
      </c>
      <c r="M851" t="s">
        <v>3248</v>
      </c>
      <c r="N851" t="s">
        <v>3249</v>
      </c>
      <c r="O851" t="s">
        <v>100</v>
      </c>
      <c r="P851" t="s">
        <v>3259</v>
      </c>
      <c r="Q851" t="s">
        <v>44</v>
      </c>
      <c r="R851">
        <v>65860</v>
      </c>
      <c r="S851" t="s">
        <v>2180</v>
      </c>
      <c r="T851" t="s">
        <v>60</v>
      </c>
      <c r="U851" t="s">
        <v>50</v>
      </c>
      <c r="V851" t="s">
        <v>49</v>
      </c>
      <c r="W851" t="s">
        <v>3250</v>
      </c>
      <c r="X851" t="s">
        <v>3253</v>
      </c>
      <c r="Y851" t="s">
        <v>38</v>
      </c>
      <c r="Z851" t="s">
        <v>49</v>
      </c>
      <c r="AA851" t="s">
        <v>40</v>
      </c>
      <c r="AB851" t="s">
        <v>3261</v>
      </c>
      <c r="AC851">
        <v>16</v>
      </c>
      <c r="AD851" t="s">
        <v>115</v>
      </c>
      <c r="AE851" t="s">
        <v>46</v>
      </c>
      <c r="AF851" t="s">
        <v>147</v>
      </c>
      <c r="AG851" s="1">
        <v>43909</v>
      </c>
    </row>
    <row r="852" spans="1:33" x14ac:dyDescent="0.3">
      <c r="A852">
        <v>40</v>
      </c>
      <c r="B852" t="s">
        <v>32</v>
      </c>
      <c r="C852" t="s">
        <v>33</v>
      </c>
      <c r="D852" t="s">
        <v>1830</v>
      </c>
      <c r="E852" t="s">
        <v>35</v>
      </c>
      <c r="F852">
        <v>9</v>
      </c>
      <c r="G852" t="s">
        <v>3258</v>
      </c>
      <c r="H852" t="s">
        <v>53</v>
      </c>
      <c r="I852" t="s">
        <v>67</v>
      </c>
      <c r="J852" t="s">
        <v>3248</v>
      </c>
      <c r="K852" t="s">
        <v>41</v>
      </c>
      <c r="L852" t="s">
        <v>345</v>
      </c>
      <c r="M852" t="s">
        <v>3248</v>
      </c>
      <c r="N852" t="s">
        <v>3249</v>
      </c>
      <c r="O852" t="s">
        <v>43</v>
      </c>
      <c r="P852" t="s">
        <v>3248</v>
      </c>
      <c r="Q852" t="s">
        <v>69</v>
      </c>
      <c r="R852">
        <v>39750</v>
      </c>
      <c r="S852" t="s">
        <v>2181</v>
      </c>
      <c r="T852" t="s">
        <v>36</v>
      </c>
      <c r="U852" t="s">
        <v>32</v>
      </c>
      <c r="V852" t="s">
        <v>147</v>
      </c>
      <c r="W852" t="s">
        <v>3250</v>
      </c>
      <c r="X852" t="s">
        <v>3248</v>
      </c>
      <c r="Y852" t="s">
        <v>40</v>
      </c>
      <c r="Z852" t="s">
        <v>147</v>
      </c>
      <c r="AA852" t="s">
        <v>40</v>
      </c>
      <c r="AB852" t="s">
        <v>3251</v>
      </c>
      <c r="AC852">
        <v>8</v>
      </c>
      <c r="AD852" t="s">
        <v>109</v>
      </c>
      <c r="AE852" t="s">
        <v>60</v>
      </c>
      <c r="AF852" t="s">
        <v>109</v>
      </c>
      <c r="AG852" s="1">
        <v>43906</v>
      </c>
    </row>
    <row r="853" spans="1:33" x14ac:dyDescent="0.3">
      <c r="A853">
        <v>37</v>
      </c>
      <c r="B853" t="s">
        <v>32</v>
      </c>
      <c r="C853" t="s">
        <v>61</v>
      </c>
      <c r="D853" t="s">
        <v>2182</v>
      </c>
      <c r="E853" t="s">
        <v>35</v>
      </c>
      <c r="F853">
        <v>10</v>
      </c>
      <c r="G853" t="s">
        <v>3246</v>
      </c>
      <c r="H853" t="s">
        <v>37</v>
      </c>
      <c r="I853" t="s">
        <v>2183</v>
      </c>
      <c r="J853" t="s">
        <v>3247</v>
      </c>
      <c r="K853" t="s">
        <v>55</v>
      </c>
      <c r="L853" t="s">
        <v>305</v>
      </c>
      <c r="M853" t="s">
        <v>3248</v>
      </c>
      <c r="N853" t="s">
        <v>3254</v>
      </c>
      <c r="O853" t="s">
        <v>107</v>
      </c>
      <c r="P853" t="s">
        <v>3247</v>
      </c>
      <c r="Q853" t="s">
        <v>44</v>
      </c>
      <c r="R853">
        <v>39360</v>
      </c>
      <c r="S853" t="s">
        <v>2184</v>
      </c>
      <c r="T853" t="s">
        <v>38</v>
      </c>
      <c r="U853" t="s">
        <v>32</v>
      </c>
      <c r="V853" t="s">
        <v>147</v>
      </c>
      <c r="W853" t="s">
        <v>3250</v>
      </c>
      <c r="X853" t="s">
        <v>3253</v>
      </c>
      <c r="Y853" t="s">
        <v>38</v>
      </c>
      <c r="Z853" t="s">
        <v>115</v>
      </c>
      <c r="AA853" t="s">
        <v>40</v>
      </c>
      <c r="AB853" t="s">
        <v>3256</v>
      </c>
      <c r="AC853">
        <v>8</v>
      </c>
      <c r="AD853" t="s">
        <v>46</v>
      </c>
      <c r="AE853" t="s">
        <v>109</v>
      </c>
      <c r="AF853" t="s">
        <v>109</v>
      </c>
      <c r="AG853" s="1">
        <v>44846</v>
      </c>
    </row>
    <row r="854" spans="1:33" x14ac:dyDescent="0.3">
      <c r="A854">
        <v>54</v>
      </c>
      <c r="B854" t="s">
        <v>32</v>
      </c>
      <c r="C854" t="s">
        <v>61</v>
      </c>
      <c r="D854" t="s">
        <v>1065</v>
      </c>
      <c r="E854" t="s">
        <v>78</v>
      </c>
      <c r="F854">
        <v>2</v>
      </c>
      <c r="G854" t="s">
        <v>3258</v>
      </c>
      <c r="H854" t="s">
        <v>53</v>
      </c>
      <c r="I854" t="s">
        <v>2185</v>
      </c>
      <c r="J854" t="s">
        <v>3248</v>
      </c>
      <c r="K854" t="s">
        <v>55</v>
      </c>
      <c r="L854" t="s">
        <v>292</v>
      </c>
      <c r="M854" t="s">
        <v>3247</v>
      </c>
      <c r="N854" t="s">
        <v>3263</v>
      </c>
      <c r="O854" t="s">
        <v>157</v>
      </c>
      <c r="P854" t="s">
        <v>3248</v>
      </c>
      <c r="Q854" t="s">
        <v>44</v>
      </c>
      <c r="R854">
        <v>106860</v>
      </c>
      <c r="S854" t="s">
        <v>2186</v>
      </c>
      <c r="T854" t="s">
        <v>90</v>
      </c>
      <c r="U854" t="s">
        <v>32</v>
      </c>
      <c r="V854" t="s">
        <v>147</v>
      </c>
      <c r="W854" t="s">
        <v>3250</v>
      </c>
      <c r="X854" t="s">
        <v>3247</v>
      </c>
      <c r="Y854" t="s">
        <v>38</v>
      </c>
      <c r="Z854" t="s">
        <v>66</v>
      </c>
      <c r="AA854" t="s">
        <v>46</v>
      </c>
      <c r="AB854" t="s">
        <v>3260</v>
      </c>
      <c r="AC854">
        <v>9</v>
      </c>
      <c r="AD854" t="s">
        <v>46</v>
      </c>
      <c r="AE854" t="s">
        <v>109</v>
      </c>
      <c r="AF854" t="s">
        <v>60</v>
      </c>
      <c r="AG854" s="1">
        <v>44249</v>
      </c>
    </row>
    <row r="855" spans="1:33" x14ac:dyDescent="0.3">
      <c r="A855">
        <v>24</v>
      </c>
      <c r="B855" t="s">
        <v>50</v>
      </c>
      <c r="C855" t="s">
        <v>51</v>
      </c>
      <c r="D855" t="s">
        <v>2187</v>
      </c>
      <c r="E855" t="s">
        <v>35</v>
      </c>
      <c r="F855">
        <v>7</v>
      </c>
      <c r="G855" t="s">
        <v>3246</v>
      </c>
      <c r="H855" t="s">
        <v>53</v>
      </c>
      <c r="I855" t="s">
        <v>2188</v>
      </c>
      <c r="J855" t="s">
        <v>3253</v>
      </c>
      <c r="K855" t="s">
        <v>55</v>
      </c>
      <c r="L855" t="s">
        <v>288</v>
      </c>
      <c r="M855" t="s">
        <v>3248</v>
      </c>
      <c r="N855" t="s">
        <v>3254</v>
      </c>
      <c r="O855" t="s">
        <v>43</v>
      </c>
      <c r="P855" t="s">
        <v>3248</v>
      </c>
      <c r="Q855" t="s">
        <v>44</v>
      </c>
      <c r="R855">
        <v>28860</v>
      </c>
      <c r="S855" t="s">
        <v>2189</v>
      </c>
      <c r="T855" t="s">
        <v>38</v>
      </c>
      <c r="U855" t="s">
        <v>50</v>
      </c>
      <c r="V855" t="s">
        <v>153</v>
      </c>
      <c r="W855" t="s">
        <v>3250</v>
      </c>
      <c r="X855" t="s">
        <v>3259</v>
      </c>
      <c r="Y855" t="s">
        <v>38</v>
      </c>
      <c r="Z855" t="s">
        <v>90</v>
      </c>
      <c r="AA855" t="s">
        <v>46</v>
      </c>
      <c r="AB855" t="s">
        <v>3260</v>
      </c>
      <c r="AC855">
        <v>6</v>
      </c>
      <c r="AD855" t="s">
        <v>36</v>
      </c>
      <c r="AE855" t="s">
        <v>38</v>
      </c>
      <c r="AF855" t="s">
        <v>40</v>
      </c>
      <c r="AG855" s="1">
        <v>44437</v>
      </c>
    </row>
    <row r="856" spans="1:33" x14ac:dyDescent="0.3">
      <c r="A856">
        <v>31</v>
      </c>
      <c r="B856" t="s">
        <v>50</v>
      </c>
      <c r="C856" t="s">
        <v>51</v>
      </c>
      <c r="D856" t="s">
        <v>1882</v>
      </c>
      <c r="E856" t="s">
        <v>35</v>
      </c>
      <c r="F856">
        <v>3</v>
      </c>
      <c r="G856" t="s">
        <v>3246</v>
      </c>
      <c r="H856" t="s">
        <v>53</v>
      </c>
      <c r="I856" t="s">
        <v>2190</v>
      </c>
      <c r="J856" t="s">
        <v>3259</v>
      </c>
      <c r="K856" t="s">
        <v>55</v>
      </c>
      <c r="L856" t="s">
        <v>221</v>
      </c>
      <c r="M856" t="s">
        <v>3248</v>
      </c>
      <c r="N856" t="s">
        <v>3254</v>
      </c>
      <c r="O856" t="s">
        <v>107</v>
      </c>
      <c r="P856" t="s">
        <v>3248</v>
      </c>
      <c r="Q856" t="s">
        <v>57</v>
      </c>
      <c r="R856">
        <v>40840</v>
      </c>
      <c r="S856" t="s">
        <v>2191</v>
      </c>
      <c r="T856" t="s">
        <v>38</v>
      </c>
      <c r="U856" t="s">
        <v>32</v>
      </c>
      <c r="V856" t="s">
        <v>47</v>
      </c>
      <c r="W856" t="s">
        <v>3250</v>
      </c>
      <c r="X856" t="s">
        <v>3253</v>
      </c>
      <c r="Y856" t="s">
        <v>60</v>
      </c>
      <c r="Z856" t="s">
        <v>109</v>
      </c>
      <c r="AA856" t="s">
        <v>40</v>
      </c>
      <c r="AB856" t="s">
        <v>3256</v>
      </c>
      <c r="AC856">
        <v>7</v>
      </c>
      <c r="AD856" t="s">
        <v>40</v>
      </c>
      <c r="AE856" t="s">
        <v>109</v>
      </c>
      <c r="AF856" t="s">
        <v>109</v>
      </c>
      <c r="AG856" s="1">
        <v>44070</v>
      </c>
    </row>
    <row r="857" spans="1:33" x14ac:dyDescent="0.3">
      <c r="A857">
        <v>31</v>
      </c>
      <c r="B857" t="s">
        <v>32</v>
      </c>
      <c r="C857" t="s">
        <v>51</v>
      </c>
      <c r="D857" t="s">
        <v>499</v>
      </c>
      <c r="E857" t="s">
        <v>78</v>
      </c>
      <c r="F857">
        <v>7</v>
      </c>
      <c r="G857" t="s">
        <v>3258</v>
      </c>
      <c r="H857" t="s">
        <v>84</v>
      </c>
      <c r="I857" t="s">
        <v>2192</v>
      </c>
      <c r="J857" t="s">
        <v>3253</v>
      </c>
      <c r="K857" t="s">
        <v>55</v>
      </c>
      <c r="L857" t="s">
        <v>612</v>
      </c>
      <c r="M857" t="s">
        <v>3248</v>
      </c>
      <c r="N857" t="s">
        <v>3263</v>
      </c>
      <c r="O857" t="s">
        <v>157</v>
      </c>
      <c r="P857" t="s">
        <v>3253</v>
      </c>
      <c r="Q857" t="s">
        <v>44</v>
      </c>
      <c r="R857">
        <v>96370</v>
      </c>
      <c r="S857" t="s">
        <v>2193</v>
      </c>
      <c r="T857" t="s">
        <v>40</v>
      </c>
      <c r="U857" t="s">
        <v>32</v>
      </c>
      <c r="V857" t="s">
        <v>76</v>
      </c>
      <c r="W857" t="s">
        <v>3250</v>
      </c>
      <c r="X857" t="s">
        <v>3259</v>
      </c>
      <c r="Y857" t="s">
        <v>40</v>
      </c>
      <c r="Z857" t="s">
        <v>104</v>
      </c>
      <c r="AA857" t="s">
        <v>36</v>
      </c>
      <c r="AB857" t="s">
        <v>3260</v>
      </c>
      <c r="AC857">
        <v>3</v>
      </c>
      <c r="AD857" t="s">
        <v>40</v>
      </c>
      <c r="AE857" t="s">
        <v>40</v>
      </c>
      <c r="AF857" t="s">
        <v>40</v>
      </c>
      <c r="AG857" s="1">
        <v>43994</v>
      </c>
    </row>
    <row r="858" spans="1:33" x14ac:dyDescent="0.3">
      <c r="A858">
        <v>38</v>
      </c>
      <c r="B858" t="s">
        <v>32</v>
      </c>
      <c r="C858" t="s">
        <v>33</v>
      </c>
      <c r="D858" t="s">
        <v>2194</v>
      </c>
      <c r="E858" t="s">
        <v>78</v>
      </c>
      <c r="F858">
        <v>2</v>
      </c>
      <c r="G858" t="s">
        <v>3252</v>
      </c>
      <c r="H858" t="s">
        <v>53</v>
      </c>
      <c r="I858" t="s">
        <v>2195</v>
      </c>
      <c r="J858" t="s">
        <v>3259</v>
      </c>
      <c r="K858" t="s">
        <v>41</v>
      </c>
      <c r="L858" t="s">
        <v>470</v>
      </c>
      <c r="M858" t="s">
        <v>3247</v>
      </c>
      <c r="N858" t="s">
        <v>3249</v>
      </c>
      <c r="O858" t="s">
        <v>157</v>
      </c>
      <c r="P858" t="s">
        <v>3259</v>
      </c>
      <c r="Q858" t="s">
        <v>44</v>
      </c>
      <c r="R858">
        <v>52490</v>
      </c>
      <c r="S858" t="s">
        <v>2196</v>
      </c>
      <c r="T858" t="s">
        <v>36</v>
      </c>
      <c r="U858" t="s">
        <v>32</v>
      </c>
      <c r="V858" t="s">
        <v>190</v>
      </c>
      <c r="W858" t="s">
        <v>3250</v>
      </c>
      <c r="X858" t="s">
        <v>3259</v>
      </c>
      <c r="Y858" t="s">
        <v>38</v>
      </c>
      <c r="Z858" t="s">
        <v>66</v>
      </c>
      <c r="AA858" t="s">
        <v>60</v>
      </c>
      <c r="AB858" t="s">
        <v>3260</v>
      </c>
      <c r="AC858">
        <v>8</v>
      </c>
      <c r="AD858" t="s">
        <v>109</v>
      </c>
      <c r="AE858" t="s">
        <v>109</v>
      </c>
      <c r="AF858" t="s">
        <v>71</v>
      </c>
      <c r="AG858" s="1">
        <v>42558</v>
      </c>
    </row>
    <row r="859" spans="1:33" x14ac:dyDescent="0.3">
      <c r="A859">
        <v>37</v>
      </c>
      <c r="B859" t="s">
        <v>32</v>
      </c>
      <c r="C859" t="s">
        <v>51</v>
      </c>
      <c r="D859" t="s">
        <v>2197</v>
      </c>
      <c r="E859" t="s">
        <v>35</v>
      </c>
      <c r="F859">
        <v>9</v>
      </c>
      <c r="G859" t="s">
        <v>3246</v>
      </c>
      <c r="H859" t="s">
        <v>37</v>
      </c>
      <c r="I859" t="s">
        <v>2198</v>
      </c>
      <c r="J859" t="s">
        <v>3247</v>
      </c>
      <c r="K859" t="s">
        <v>41</v>
      </c>
      <c r="L859" t="s">
        <v>521</v>
      </c>
      <c r="M859" t="s">
        <v>3248</v>
      </c>
      <c r="N859" t="s">
        <v>3254</v>
      </c>
      <c r="O859" t="s">
        <v>107</v>
      </c>
      <c r="P859" t="s">
        <v>3259</v>
      </c>
      <c r="Q859" t="s">
        <v>44</v>
      </c>
      <c r="R859">
        <v>23260</v>
      </c>
      <c r="S859" t="s">
        <v>2199</v>
      </c>
      <c r="T859" t="s">
        <v>38</v>
      </c>
      <c r="U859" t="s">
        <v>50</v>
      </c>
      <c r="V859" t="s">
        <v>47</v>
      </c>
      <c r="W859" t="s">
        <v>3250</v>
      </c>
      <c r="X859" t="s">
        <v>3248</v>
      </c>
      <c r="Y859" t="s">
        <v>36</v>
      </c>
      <c r="Z859" t="s">
        <v>46</v>
      </c>
      <c r="AA859" t="s">
        <v>36</v>
      </c>
      <c r="AB859" t="s">
        <v>3261</v>
      </c>
      <c r="AC859">
        <v>4</v>
      </c>
      <c r="AD859" t="s">
        <v>40</v>
      </c>
      <c r="AE859" t="s">
        <v>38</v>
      </c>
      <c r="AF859" t="s">
        <v>40</v>
      </c>
      <c r="AG859" s="1">
        <v>43119</v>
      </c>
    </row>
    <row r="860" spans="1:33" x14ac:dyDescent="0.3">
      <c r="A860">
        <v>50</v>
      </c>
      <c r="B860" t="s">
        <v>32</v>
      </c>
      <c r="C860" t="s">
        <v>61</v>
      </c>
      <c r="D860" t="s">
        <v>2200</v>
      </c>
      <c r="E860" t="s">
        <v>35</v>
      </c>
      <c r="F860">
        <v>24</v>
      </c>
      <c r="G860" t="s">
        <v>3246</v>
      </c>
      <c r="H860" t="s">
        <v>53</v>
      </c>
      <c r="I860" t="s">
        <v>1499</v>
      </c>
      <c r="J860" t="s">
        <v>3259</v>
      </c>
      <c r="K860" t="s">
        <v>41</v>
      </c>
      <c r="L860" t="s">
        <v>118</v>
      </c>
      <c r="M860" t="s">
        <v>3248</v>
      </c>
      <c r="N860" t="s">
        <v>3262</v>
      </c>
      <c r="O860" t="s">
        <v>128</v>
      </c>
      <c r="P860" t="s">
        <v>3248</v>
      </c>
      <c r="Q860" t="s">
        <v>44</v>
      </c>
      <c r="R860">
        <v>139730</v>
      </c>
      <c r="S860" t="s">
        <v>2201</v>
      </c>
      <c r="T860" t="s">
        <v>36</v>
      </c>
      <c r="U860" t="s">
        <v>50</v>
      </c>
      <c r="V860" t="s">
        <v>190</v>
      </c>
      <c r="W860" t="s">
        <v>3250</v>
      </c>
      <c r="X860" t="s">
        <v>3259</v>
      </c>
      <c r="Y860" t="s">
        <v>38</v>
      </c>
      <c r="Z860" t="s">
        <v>95</v>
      </c>
      <c r="AA860" t="s">
        <v>40</v>
      </c>
      <c r="AB860" t="s">
        <v>3260</v>
      </c>
      <c r="AC860">
        <v>12</v>
      </c>
      <c r="AD860" t="s">
        <v>147</v>
      </c>
      <c r="AE860" t="s">
        <v>38</v>
      </c>
      <c r="AF860" t="s">
        <v>71</v>
      </c>
      <c r="AG860" s="1">
        <v>42097</v>
      </c>
    </row>
    <row r="861" spans="1:33" x14ac:dyDescent="0.3">
      <c r="A861">
        <v>27</v>
      </c>
      <c r="B861" t="s">
        <v>32</v>
      </c>
      <c r="C861" t="s">
        <v>61</v>
      </c>
      <c r="D861" t="s">
        <v>2202</v>
      </c>
      <c r="E861" t="s">
        <v>35</v>
      </c>
      <c r="F861">
        <v>14</v>
      </c>
      <c r="G861" t="s">
        <v>3246</v>
      </c>
      <c r="H861" t="s">
        <v>53</v>
      </c>
      <c r="I861" t="s">
        <v>2203</v>
      </c>
      <c r="J861" t="s">
        <v>3253</v>
      </c>
      <c r="K861" t="s">
        <v>41</v>
      </c>
      <c r="L861" t="s">
        <v>254</v>
      </c>
      <c r="M861" t="s">
        <v>3248</v>
      </c>
      <c r="N861" t="s">
        <v>3254</v>
      </c>
      <c r="O861" t="s">
        <v>107</v>
      </c>
      <c r="P861" t="s">
        <v>3253</v>
      </c>
      <c r="Q861" t="s">
        <v>44</v>
      </c>
      <c r="R861">
        <v>22350</v>
      </c>
      <c r="S861" t="s">
        <v>2204</v>
      </c>
      <c r="T861" t="s">
        <v>38</v>
      </c>
      <c r="U861" t="s">
        <v>50</v>
      </c>
      <c r="V861" t="s">
        <v>76</v>
      </c>
      <c r="W861" t="s">
        <v>3250</v>
      </c>
      <c r="X861" t="s">
        <v>3259</v>
      </c>
      <c r="Y861" t="s">
        <v>40</v>
      </c>
      <c r="Z861" t="s">
        <v>104</v>
      </c>
      <c r="AA861" t="s">
        <v>36</v>
      </c>
      <c r="AB861" t="s">
        <v>3261</v>
      </c>
      <c r="AC861">
        <v>9</v>
      </c>
      <c r="AD861" t="s">
        <v>109</v>
      </c>
      <c r="AE861" t="s">
        <v>90</v>
      </c>
      <c r="AF861" t="s">
        <v>115</v>
      </c>
      <c r="AG861" s="1">
        <v>43843</v>
      </c>
    </row>
    <row r="862" spans="1:33" x14ac:dyDescent="0.3">
      <c r="A862">
        <v>53</v>
      </c>
      <c r="B862" t="s">
        <v>32</v>
      </c>
      <c r="C862" t="s">
        <v>61</v>
      </c>
      <c r="D862" t="s">
        <v>605</v>
      </c>
      <c r="E862" t="s">
        <v>35</v>
      </c>
      <c r="F862">
        <v>7</v>
      </c>
      <c r="G862" t="s">
        <v>3258</v>
      </c>
      <c r="H862" t="s">
        <v>37</v>
      </c>
      <c r="I862" t="s">
        <v>2205</v>
      </c>
      <c r="J862" t="s">
        <v>3247</v>
      </c>
      <c r="K862" t="s">
        <v>41</v>
      </c>
      <c r="L862" t="s">
        <v>336</v>
      </c>
      <c r="M862" t="s">
        <v>3259</v>
      </c>
      <c r="N862" t="s">
        <v>3263</v>
      </c>
      <c r="O862" t="s">
        <v>100</v>
      </c>
      <c r="P862" t="s">
        <v>3259</v>
      </c>
      <c r="Q862" t="s">
        <v>44</v>
      </c>
      <c r="R862">
        <v>70050</v>
      </c>
      <c r="S862" t="s">
        <v>2206</v>
      </c>
      <c r="T862" t="s">
        <v>36</v>
      </c>
      <c r="U862" t="s">
        <v>32</v>
      </c>
      <c r="V862" t="s">
        <v>102</v>
      </c>
      <c r="W862" t="s">
        <v>3250</v>
      </c>
      <c r="X862" t="s">
        <v>3248</v>
      </c>
      <c r="Y862" t="s">
        <v>60</v>
      </c>
      <c r="Z862" t="s">
        <v>147</v>
      </c>
      <c r="AA862" t="s">
        <v>40</v>
      </c>
      <c r="AB862" t="s">
        <v>3260</v>
      </c>
      <c r="AC862">
        <v>4</v>
      </c>
      <c r="AD862" t="s">
        <v>36</v>
      </c>
      <c r="AE862" t="s">
        <v>38</v>
      </c>
      <c r="AF862" t="s">
        <v>40</v>
      </c>
      <c r="AG862" s="1">
        <v>44937</v>
      </c>
    </row>
    <row r="863" spans="1:33" x14ac:dyDescent="0.3">
      <c r="A863">
        <v>34</v>
      </c>
      <c r="B863" t="s">
        <v>32</v>
      </c>
      <c r="C863" t="s">
        <v>51</v>
      </c>
      <c r="D863" t="s">
        <v>2207</v>
      </c>
      <c r="E863" t="s">
        <v>35</v>
      </c>
      <c r="F863">
        <v>1</v>
      </c>
      <c r="G863" t="s">
        <v>3258</v>
      </c>
      <c r="H863" t="s">
        <v>175</v>
      </c>
      <c r="I863" t="s">
        <v>2208</v>
      </c>
      <c r="J863" t="s">
        <v>3259</v>
      </c>
      <c r="K863" t="s">
        <v>41</v>
      </c>
      <c r="L863" t="s">
        <v>283</v>
      </c>
      <c r="M863" t="s">
        <v>3248</v>
      </c>
      <c r="N863" t="s">
        <v>3254</v>
      </c>
      <c r="O863" t="s">
        <v>107</v>
      </c>
      <c r="P863" t="s">
        <v>3253</v>
      </c>
      <c r="Q863" t="s">
        <v>69</v>
      </c>
      <c r="R863">
        <v>29960</v>
      </c>
      <c r="S863" t="s">
        <v>1451</v>
      </c>
      <c r="T863" t="s">
        <v>71</v>
      </c>
      <c r="U863" t="s">
        <v>32</v>
      </c>
      <c r="V863" t="s">
        <v>76</v>
      </c>
      <c r="W863" t="s">
        <v>3250</v>
      </c>
      <c r="X863" t="s">
        <v>3248</v>
      </c>
      <c r="Y863" t="s">
        <v>40</v>
      </c>
      <c r="Z863" t="s">
        <v>130</v>
      </c>
      <c r="AA863" t="s">
        <v>40</v>
      </c>
      <c r="AB863" t="s">
        <v>3260</v>
      </c>
      <c r="AC863">
        <v>4</v>
      </c>
      <c r="AD863" t="s">
        <v>36</v>
      </c>
      <c r="AE863" t="s">
        <v>38</v>
      </c>
      <c r="AF863" t="s">
        <v>36</v>
      </c>
      <c r="AG863" s="1">
        <v>44625</v>
      </c>
    </row>
    <row r="864" spans="1:33" x14ac:dyDescent="0.3">
      <c r="A864">
        <v>30</v>
      </c>
      <c r="B864" t="s">
        <v>32</v>
      </c>
      <c r="C864" t="s">
        <v>61</v>
      </c>
      <c r="D864" t="s">
        <v>1077</v>
      </c>
      <c r="E864" t="s">
        <v>35</v>
      </c>
      <c r="F864">
        <v>6</v>
      </c>
      <c r="G864" t="s">
        <v>3246</v>
      </c>
      <c r="H864" t="s">
        <v>121</v>
      </c>
      <c r="I864" t="s">
        <v>2209</v>
      </c>
      <c r="J864" t="s">
        <v>3253</v>
      </c>
      <c r="K864" t="s">
        <v>55</v>
      </c>
      <c r="L864" t="s">
        <v>336</v>
      </c>
      <c r="M864" t="s">
        <v>3247</v>
      </c>
      <c r="N864" t="s">
        <v>3249</v>
      </c>
      <c r="O864" t="s">
        <v>43</v>
      </c>
      <c r="P864" t="s">
        <v>3259</v>
      </c>
      <c r="Q864" t="s">
        <v>44</v>
      </c>
      <c r="R864">
        <v>46270</v>
      </c>
      <c r="S864" t="s">
        <v>2210</v>
      </c>
      <c r="T864" t="s">
        <v>60</v>
      </c>
      <c r="U864" t="s">
        <v>32</v>
      </c>
      <c r="V864" t="s">
        <v>47</v>
      </c>
      <c r="W864" t="s">
        <v>3250</v>
      </c>
      <c r="X864" t="s">
        <v>3253</v>
      </c>
      <c r="Y864" t="s">
        <v>38</v>
      </c>
      <c r="Z864" t="s">
        <v>130</v>
      </c>
      <c r="AA864" t="s">
        <v>90</v>
      </c>
      <c r="AB864" t="s">
        <v>3260</v>
      </c>
      <c r="AC864">
        <v>9</v>
      </c>
      <c r="AD864" t="s">
        <v>40</v>
      </c>
      <c r="AE864" t="s">
        <v>90</v>
      </c>
      <c r="AF864" t="s">
        <v>109</v>
      </c>
      <c r="AG864" s="1">
        <v>44043</v>
      </c>
    </row>
    <row r="865" spans="1:33" x14ac:dyDescent="0.3">
      <c r="A865">
        <v>19</v>
      </c>
      <c r="B865" t="s">
        <v>50</v>
      </c>
      <c r="C865" t="s">
        <v>33</v>
      </c>
      <c r="D865" t="s">
        <v>1352</v>
      </c>
      <c r="E865" t="s">
        <v>35</v>
      </c>
      <c r="F865">
        <v>10</v>
      </c>
      <c r="G865" t="s">
        <v>3246</v>
      </c>
      <c r="H865" t="s">
        <v>37</v>
      </c>
      <c r="I865" t="s">
        <v>2211</v>
      </c>
      <c r="J865" t="s">
        <v>3253</v>
      </c>
      <c r="K865" t="s">
        <v>55</v>
      </c>
      <c r="L865" t="s">
        <v>172</v>
      </c>
      <c r="M865" t="s">
        <v>3247</v>
      </c>
      <c r="N865" t="s">
        <v>3254</v>
      </c>
      <c r="O865" t="s">
        <v>107</v>
      </c>
      <c r="P865" t="s">
        <v>3247</v>
      </c>
      <c r="Q865" t="s">
        <v>57</v>
      </c>
      <c r="R865">
        <v>18590</v>
      </c>
      <c r="S865" t="s">
        <v>2212</v>
      </c>
      <c r="T865" t="s">
        <v>38</v>
      </c>
      <c r="U865" t="s">
        <v>50</v>
      </c>
      <c r="V865" t="s">
        <v>134</v>
      </c>
      <c r="W865" t="s">
        <v>3255</v>
      </c>
      <c r="X865" t="s">
        <v>3247</v>
      </c>
      <c r="Y865" t="s">
        <v>60</v>
      </c>
      <c r="Z865" t="s">
        <v>38</v>
      </c>
      <c r="AA865" t="s">
        <v>40</v>
      </c>
      <c r="AB865" t="s">
        <v>3251</v>
      </c>
      <c r="AC865">
        <v>1</v>
      </c>
      <c r="AD865" t="s">
        <v>38</v>
      </c>
      <c r="AE865" t="s">
        <v>60</v>
      </c>
      <c r="AF865" t="s">
        <v>60</v>
      </c>
      <c r="AG865" s="1">
        <v>42403</v>
      </c>
    </row>
    <row r="866" spans="1:33" x14ac:dyDescent="0.3">
      <c r="A866">
        <v>34</v>
      </c>
      <c r="B866" t="s">
        <v>32</v>
      </c>
      <c r="C866" t="s">
        <v>51</v>
      </c>
      <c r="D866" t="s">
        <v>1888</v>
      </c>
      <c r="E866" t="s">
        <v>78</v>
      </c>
      <c r="F866">
        <v>2</v>
      </c>
      <c r="G866" t="s">
        <v>3258</v>
      </c>
      <c r="H866" t="s">
        <v>53</v>
      </c>
      <c r="I866" t="s">
        <v>1595</v>
      </c>
      <c r="J866" t="s">
        <v>3248</v>
      </c>
      <c r="K866" t="s">
        <v>55</v>
      </c>
      <c r="L866" t="s">
        <v>296</v>
      </c>
      <c r="M866" t="s">
        <v>3248</v>
      </c>
      <c r="N866" t="s">
        <v>3254</v>
      </c>
      <c r="O866" t="s">
        <v>81</v>
      </c>
      <c r="P866" t="s">
        <v>3248</v>
      </c>
      <c r="Q866" t="s">
        <v>44</v>
      </c>
      <c r="R866">
        <v>22310</v>
      </c>
      <c r="S866" t="s">
        <v>2213</v>
      </c>
      <c r="T866" t="s">
        <v>90</v>
      </c>
      <c r="U866" t="s">
        <v>32</v>
      </c>
      <c r="V866" t="s">
        <v>190</v>
      </c>
      <c r="W866" t="s">
        <v>3250</v>
      </c>
      <c r="X866" t="s">
        <v>3259</v>
      </c>
      <c r="Y866" t="s">
        <v>38</v>
      </c>
      <c r="Z866" t="s">
        <v>90</v>
      </c>
      <c r="AA866" t="s">
        <v>36</v>
      </c>
      <c r="AB866" t="s">
        <v>3260</v>
      </c>
      <c r="AC866">
        <v>4</v>
      </c>
      <c r="AD866" t="s">
        <v>36</v>
      </c>
      <c r="AE866" t="s">
        <v>38</v>
      </c>
      <c r="AF866" t="s">
        <v>40</v>
      </c>
      <c r="AG866" s="1">
        <v>43453</v>
      </c>
    </row>
    <row r="867" spans="1:33" x14ac:dyDescent="0.3">
      <c r="A867">
        <v>48</v>
      </c>
      <c r="B867" t="s">
        <v>32</v>
      </c>
      <c r="C867" t="s">
        <v>51</v>
      </c>
      <c r="D867" t="s">
        <v>1104</v>
      </c>
      <c r="E867" t="s">
        <v>35</v>
      </c>
      <c r="F867">
        <v>22</v>
      </c>
      <c r="G867" t="s">
        <v>3246</v>
      </c>
      <c r="H867" t="s">
        <v>37</v>
      </c>
      <c r="I867" t="s">
        <v>2214</v>
      </c>
      <c r="J867" t="s">
        <v>3259</v>
      </c>
      <c r="K867" t="s">
        <v>55</v>
      </c>
      <c r="L867" t="s">
        <v>535</v>
      </c>
      <c r="M867" t="s">
        <v>3248</v>
      </c>
      <c r="N867" t="s">
        <v>3262</v>
      </c>
      <c r="O867" t="s">
        <v>87</v>
      </c>
      <c r="P867" t="s">
        <v>3259</v>
      </c>
      <c r="Q867" t="s">
        <v>69</v>
      </c>
      <c r="R867">
        <v>171740</v>
      </c>
      <c r="S867" t="s">
        <v>2215</v>
      </c>
      <c r="T867" t="s">
        <v>36</v>
      </c>
      <c r="U867" t="s">
        <v>32</v>
      </c>
      <c r="V867" t="s">
        <v>147</v>
      </c>
      <c r="W867" t="s">
        <v>3250</v>
      </c>
      <c r="X867" t="s">
        <v>3247</v>
      </c>
      <c r="Y867" t="s">
        <v>38</v>
      </c>
      <c r="Z867" t="s">
        <v>142</v>
      </c>
      <c r="AA867" t="s">
        <v>36</v>
      </c>
      <c r="AB867" t="s">
        <v>3260</v>
      </c>
      <c r="AC867">
        <v>22</v>
      </c>
      <c r="AD867" t="s">
        <v>49</v>
      </c>
      <c r="AE867" t="s">
        <v>46</v>
      </c>
      <c r="AF867" t="s">
        <v>109</v>
      </c>
      <c r="AG867" s="1">
        <v>43989</v>
      </c>
    </row>
    <row r="868" spans="1:33" x14ac:dyDescent="0.3">
      <c r="A868">
        <v>43</v>
      </c>
      <c r="B868" t="s">
        <v>32</v>
      </c>
      <c r="C868" t="s">
        <v>51</v>
      </c>
      <c r="D868" t="s">
        <v>1204</v>
      </c>
      <c r="E868" t="s">
        <v>35</v>
      </c>
      <c r="F868">
        <v>1</v>
      </c>
      <c r="G868" t="s">
        <v>3246</v>
      </c>
      <c r="H868" t="s">
        <v>53</v>
      </c>
      <c r="I868" t="s">
        <v>977</v>
      </c>
      <c r="J868" t="s">
        <v>3259</v>
      </c>
      <c r="K868" t="s">
        <v>55</v>
      </c>
      <c r="L868" t="s">
        <v>221</v>
      </c>
      <c r="M868" t="s">
        <v>3248</v>
      </c>
      <c r="N868" t="s">
        <v>3249</v>
      </c>
      <c r="O868" t="s">
        <v>100</v>
      </c>
      <c r="P868" t="s">
        <v>3259</v>
      </c>
      <c r="Q868" t="s">
        <v>44</v>
      </c>
      <c r="R868">
        <v>55620</v>
      </c>
      <c r="S868" t="s">
        <v>2216</v>
      </c>
      <c r="T868" t="s">
        <v>46</v>
      </c>
      <c r="U868" t="s">
        <v>32</v>
      </c>
      <c r="V868" t="s">
        <v>66</v>
      </c>
      <c r="W868" t="s">
        <v>3250</v>
      </c>
      <c r="X868" t="s">
        <v>3247</v>
      </c>
      <c r="Y868" t="s">
        <v>38</v>
      </c>
      <c r="Z868" t="s">
        <v>47</v>
      </c>
      <c r="AA868" t="s">
        <v>40</v>
      </c>
      <c r="AB868" t="s">
        <v>3261</v>
      </c>
      <c r="AC868">
        <v>5</v>
      </c>
      <c r="AD868" t="s">
        <v>40</v>
      </c>
      <c r="AE868" t="s">
        <v>40</v>
      </c>
      <c r="AF868" t="s">
        <v>40</v>
      </c>
      <c r="AG868" s="1">
        <v>44153</v>
      </c>
    </row>
    <row r="869" spans="1:33" x14ac:dyDescent="0.3">
      <c r="A869">
        <v>43</v>
      </c>
      <c r="B869" t="s">
        <v>32</v>
      </c>
      <c r="C869" t="s">
        <v>61</v>
      </c>
      <c r="D869" t="s">
        <v>719</v>
      </c>
      <c r="E869" t="s">
        <v>35</v>
      </c>
      <c r="F869">
        <v>14</v>
      </c>
      <c r="G869" t="s">
        <v>3252</v>
      </c>
      <c r="H869" t="s">
        <v>53</v>
      </c>
      <c r="I869" t="s">
        <v>2217</v>
      </c>
      <c r="J869" t="s">
        <v>3247</v>
      </c>
      <c r="K869" t="s">
        <v>41</v>
      </c>
      <c r="L869" t="s">
        <v>225</v>
      </c>
      <c r="M869" t="s">
        <v>3248</v>
      </c>
      <c r="N869" t="s">
        <v>3262</v>
      </c>
      <c r="O869" t="s">
        <v>151</v>
      </c>
      <c r="P869" t="s">
        <v>3253</v>
      </c>
      <c r="Q869" t="s">
        <v>44</v>
      </c>
      <c r="R869">
        <v>171590</v>
      </c>
      <c r="S869" t="s">
        <v>2218</v>
      </c>
      <c r="T869" t="s">
        <v>90</v>
      </c>
      <c r="U869" t="s">
        <v>32</v>
      </c>
      <c r="V869" t="s">
        <v>142</v>
      </c>
      <c r="W869" t="s">
        <v>3255</v>
      </c>
      <c r="X869" t="s">
        <v>3248</v>
      </c>
      <c r="Y869" t="s">
        <v>38</v>
      </c>
      <c r="Z869" t="s">
        <v>95</v>
      </c>
      <c r="AA869" t="s">
        <v>36</v>
      </c>
      <c r="AB869" t="s">
        <v>3260</v>
      </c>
      <c r="AC869">
        <v>4</v>
      </c>
      <c r="AD869" t="s">
        <v>38</v>
      </c>
      <c r="AE869" t="s">
        <v>38</v>
      </c>
      <c r="AF869" t="s">
        <v>60</v>
      </c>
      <c r="AG869" s="1">
        <v>42184</v>
      </c>
    </row>
    <row r="870" spans="1:33" x14ac:dyDescent="0.3">
      <c r="A870">
        <v>24</v>
      </c>
      <c r="B870" t="s">
        <v>32</v>
      </c>
      <c r="C870" t="s">
        <v>61</v>
      </c>
      <c r="D870" t="s">
        <v>2219</v>
      </c>
      <c r="E870" t="s">
        <v>35</v>
      </c>
      <c r="F870">
        <v>29</v>
      </c>
      <c r="G870" t="s">
        <v>3257</v>
      </c>
      <c r="H870" t="s">
        <v>37</v>
      </c>
      <c r="I870" t="s">
        <v>2220</v>
      </c>
      <c r="J870" t="s">
        <v>3247</v>
      </c>
      <c r="K870" t="s">
        <v>41</v>
      </c>
      <c r="L870" t="s">
        <v>283</v>
      </c>
      <c r="M870" t="s">
        <v>3248</v>
      </c>
      <c r="N870" t="s">
        <v>3254</v>
      </c>
      <c r="O870" t="s">
        <v>157</v>
      </c>
      <c r="P870" t="s">
        <v>3253</v>
      </c>
      <c r="Q870" t="s">
        <v>69</v>
      </c>
      <c r="R870">
        <v>39070</v>
      </c>
      <c r="S870" t="s">
        <v>2221</v>
      </c>
      <c r="T870" t="s">
        <v>38</v>
      </c>
      <c r="U870" t="s">
        <v>32</v>
      </c>
      <c r="V870" t="s">
        <v>66</v>
      </c>
      <c r="W870" t="s">
        <v>3250</v>
      </c>
      <c r="X870" t="s">
        <v>3247</v>
      </c>
      <c r="Y870" t="s">
        <v>36</v>
      </c>
      <c r="Z870" t="s">
        <v>90</v>
      </c>
      <c r="AA870" t="s">
        <v>40</v>
      </c>
      <c r="AB870" t="s">
        <v>3251</v>
      </c>
      <c r="AC870">
        <v>6</v>
      </c>
      <c r="AD870" t="s">
        <v>40</v>
      </c>
      <c r="AE870" t="s">
        <v>38</v>
      </c>
      <c r="AF870" t="s">
        <v>40</v>
      </c>
      <c r="AG870" s="1">
        <v>42924</v>
      </c>
    </row>
    <row r="871" spans="1:33" x14ac:dyDescent="0.3">
      <c r="A871">
        <v>43</v>
      </c>
      <c r="B871" t="s">
        <v>32</v>
      </c>
      <c r="C871" t="s">
        <v>61</v>
      </c>
      <c r="D871" t="s">
        <v>199</v>
      </c>
      <c r="E871" t="s">
        <v>35</v>
      </c>
      <c r="F871">
        <v>7</v>
      </c>
      <c r="G871" t="s">
        <v>3246</v>
      </c>
      <c r="H871" t="s">
        <v>53</v>
      </c>
      <c r="I871" t="s">
        <v>2222</v>
      </c>
      <c r="J871" t="s">
        <v>3248</v>
      </c>
      <c r="K871" t="s">
        <v>55</v>
      </c>
      <c r="L871" t="s">
        <v>233</v>
      </c>
      <c r="M871" t="s">
        <v>3248</v>
      </c>
      <c r="N871" t="s">
        <v>3263</v>
      </c>
      <c r="O871" t="s">
        <v>100</v>
      </c>
      <c r="P871" t="s">
        <v>3253</v>
      </c>
      <c r="Q871" t="s">
        <v>44</v>
      </c>
      <c r="R871">
        <v>99850</v>
      </c>
      <c r="S871" t="s">
        <v>2223</v>
      </c>
      <c r="T871" t="s">
        <v>115</v>
      </c>
      <c r="U871" t="s">
        <v>32</v>
      </c>
      <c r="V871" t="s">
        <v>153</v>
      </c>
      <c r="W871" t="s">
        <v>3250</v>
      </c>
      <c r="X871" t="s">
        <v>3253</v>
      </c>
      <c r="Y871" t="s">
        <v>38</v>
      </c>
      <c r="Z871" t="s">
        <v>130</v>
      </c>
      <c r="AA871" t="s">
        <v>38</v>
      </c>
      <c r="AB871" t="s">
        <v>3261</v>
      </c>
      <c r="AC871">
        <v>1</v>
      </c>
      <c r="AD871" t="s">
        <v>60</v>
      </c>
      <c r="AE871" t="s">
        <v>60</v>
      </c>
      <c r="AF871" t="s">
        <v>60</v>
      </c>
      <c r="AG871" s="1">
        <v>42690</v>
      </c>
    </row>
    <row r="872" spans="1:33" x14ac:dyDescent="0.3">
      <c r="A872">
        <v>32</v>
      </c>
      <c r="B872" t="s">
        <v>32</v>
      </c>
      <c r="C872" t="s">
        <v>61</v>
      </c>
      <c r="D872" t="s">
        <v>2224</v>
      </c>
      <c r="E872" t="s">
        <v>78</v>
      </c>
      <c r="F872">
        <v>2</v>
      </c>
      <c r="G872" t="s">
        <v>3257</v>
      </c>
      <c r="H872" t="s">
        <v>84</v>
      </c>
      <c r="I872" t="s">
        <v>685</v>
      </c>
      <c r="J872" t="s">
        <v>3248</v>
      </c>
      <c r="K872" t="s">
        <v>41</v>
      </c>
      <c r="L872" t="s">
        <v>413</v>
      </c>
      <c r="M872" t="s">
        <v>3248</v>
      </c>
      <c r="N872" t="s">
        <v>3249</v>
      </c>
      <c r="O872" t="s">
        <v>157</v>
      </c>
      <c r="P872" t="s">
        <v>3247</v>
      </c>
      <c r="Q872" t="s">
        <v>44</v>
      </c>
      <c r="R872">
        <v>40780</v>
      </c>
      <c r="S872" t="s">
        <v>2225</v>
      </c>
      <c r="T872" t="s">
        <v>60</v>
      </c>
      <c r="U872" t="s">
        <v>50</v>
      </c>
      <c r="V872" t="s">
        <v>66</v>
      </c>
      <c r="W872" t="s">
        <v>3250</v>
      </c>
      <c r="X872" t="s">
        <v>3253</v>
      </c>
      <c r="Y872" t="s">
        <v>36</v>
      </c>
      <c r="Z872" t="s">
        <v>46</v>
      </c>
      <c r="AA872" t="s">
        <v>36</v>
      </c>
      <c r="AB872" t="s">
        <v>3261</v>
      </c>
      <c r="AC872">
        <v>3</v>
      </c>
      <c r="AD872" t="s">
        <v>40</v>
      </c>
      <c r="AE872" t="s">
        <v>38</v>
      </c>
      <c r="AF872" t="s">
        <v>40</v>
      </c>
      <c r="AG872" s="1">
        <v>42263</v>
      </c>
    </row>
    <row r="873" spans="1:33" x14ac:dyDescent="0.3">
      <c r="A873">
        <v>50</v>
      </c>
      <c r="B873" t="s">
        <v>32</v>
      </c>
      <c r="C873" t="s">
        <v>61</v>
      </c>
      <c r="D873" t="s">
        <v>1454</v>
      </c>
      <c r="E873" t="s">
        <v>35</v>
      </c>
      <c r="F873">
        <v>4</v>
      </c>
      <c r="G873" t="s">
        <v>3257</v>
      </c>
      <c r="H873" t="s">
        <v>53</v>
      </c>
      <c r="I873" t="s">
        <v>2226</v>
      </c>
      <c r="J873" t="s">
        <v>3253</v>
      </c>
      <c r="K873" t="s">
        <v>41</v>
      </c>
      <c r="L873" t="s">
        <v>172</v>
      </c>
      <c r="M873" t="s">
        <v>3248</v>
      </c>
      <c r="N873" t="s">
        <v>3265</v>
      </c>
      <c r="O873" t="s">
        <v>151</v>
      </c>
      <c r="P873" t="s">
        <v>3247</v>
      </c>
      <c r="Q873" t="s">
        <v>69</v>
      </c>
      <c r="R873">
        <v>191440</v>
      </c>
      <c r="S873" t="s">
        <v>2227</v>
      </c>
      <c r="T873" t="s">
        <v>36</v>
      </c>
      <c r="U873" t="s">
        <v>32</v>
      </c>
      <c r="V873" t="s">
        <v>76</v>
      </c>
      <c r="W873" t="s">
        <v>3250</v>
      </c>
      <c r="X873" t="s">
        <v>3253</v>
      </c>
      <c r="Y873" t="s">
        <v>40</v>
      </c>
      <c r="Z873" t="s">
        <v>202</v>
      </c>
      <c r="AA873" t="s">
        <v>46</v>
      </c>
      <c r="AB873" t="s">
        <v>3261</v>
      </c>
      <c r="AC873">
        <v>10</v>
      </c>
      <c r="AD873" t="s">
        <v>46</v>
      </c>
      <c r="AE873" t="s">
        <v>38</v>
      </c>
      <c r="AF873" t="s">
        <v>90</v>
      </c>
      <c r="AG873" s="1">
        <v>42034</v>
      </c>
    </row>
    <row r="874" spans="1:33" x14ac:dyDescent="0.3">
      <c r="A874">
        <v>56</v>
      </c>
      <c r="B874" t="s">
        <v>50</v>
      </c>
      <c r="C874" t="s">
        <v>61</v>
      </c>
      <c r="D874" t="s">
        <v>1563</v>
      </c>
      <c r="E874" t="s">
        <v>35</v>
      </c>
      <c r="F874">
        <v>7</v>
      </c>
      <c r="G874" t="s">
        <v>3252</v>
      </c>
      <c r="H874" t="s">
        <v>121</v>
      </c>
      <c r="I874" t="s">
        <v>2228</v>
      </c>
      <c r="J874" t="s">
        <v>3259</v>
      </c>
      <c r="K874" t="s">
        <v>41</v>
      </c>
      <c r="L874" t="s">
        <v>528</v>
      </c>
      <c r="M874" t="s">
        <v>3248</v>
      </c>
      <c r="N874" t="s">
        <v>3254</v>
      </c>
      <c r="O874" t="s">
        <v>43</v>
      </c>
      <c r="P874" t="s">
        <v>3248</v>
      </c>
      <c r="Q874" t="s">
        <v>44</v>
      </c>
      <c r="R874">
        <v>23390</v>
      </c>
      <c r="S874" t="s">
        <v>2229</v>
      </c>
      <c r="T874" t="s">
        <v>115</v>
      </c>
      <c r="U874" t="s">
        <v>32</v>
      </c>
      <c r="V874" t="s">
        <v>147</v>
      </c>
      <c r="W874" t="s">
        <v>3250</v>
      </c>
      <c r="X874" t="s">
        <v>3259</v>
      </c>
      <c r="Y874" t="s">
        <v>38</v>
      </c>
      <c r="Z874" t="s">
        <v>76</v>
      </c>
      <c r="AA874" t="s">
        <v>46</v>
      </c>
      <c r="AB874" t="s">
        <v>3256</v>
      </c>
      <c r="AC874">
        <v>10</v>
      </c>
      <c r="AD874" t="s">
        <v>104</v>
      </c>
      <c r="AE874" t="s">
        <v>104</v>
      </c>
      <c r="AF874" t="s">
        <v>115</v>
      </c>
      <c r="AG874" s="1">
        <v>42877</v>
      </c>
    </row>
    <row r="875" spans="1:33" x14ac:dyDescent="0.3">
      <c r="A875">
        <v>35</v>
      </c>
      <c r="B875" t="s">
        <v>32</v>
      </c>
      <c r="C875" t="s">
        <v>61</v>
      </c>
      <c r="D875" t="s">
        <v>765</v>
      </c>
      <c r="E875" t="s">
        <v>78</v>
      </c>
      <c r="F875">
        <v>18</v>
      </c>
      <c r="G875" t="s">
        <v>3246</v>
      </c>
      <c r="H875" t="s">
        <v>37</v>
      </c>
      <c r="I875" t="s">
        <v>1524</v>
      </c>
      <c r="J875" t="s">
        <v>3248</v>
      </c>
      <c r="K875" t="s">
        <v>55</v>
      </c>
      <c r="L875" t="s">
        <v>645</v>
      </c>
      <c r="M875" t="s">
        <v>3248</v>
      </c>
      <c r="N875" t="s">
        <v>3249</v>
      </c>
      <c r="O875" t="s">
        <v>157</v>
      </c>
      <c r="P875" t="s">
        <v>3248</v>
      </c>
      <c r="Q875" t="s">
        <v>44</v>
      </c>
      <c r="R875">
        <v>46010</v>
      </c>
      <c r="S875" t="s">
        <v>2230</v>
      </c>
      <c r="T875" t="s">
        <v>38</v>
      </c>
      <c r="U875" t="s">
        <v>32</v>
      </c>
      <c r="V875" t="s">
        <v>153</v>
      </c>
      <c r="W875" t="s">
        <v>3250</v>
      </c>
      <c r="X875" t="s">
        <v>3247</v>
      </c>
      <c r="Y875" t="s">
        <v>60</v>
      </c>
      <c r="Z875" t="s">
        <v>71</v>
      </c>
      <c r="AA875" t="s">
        <v>36</v>
      </c>
      <c r="AB875" t="s">
        <v>3260</v>
      </c>
      <c r="AC875">
        <v>5</v>
      </c>
      <c r="AD875" t="s">
        <v>40</v>
      </c>
      <c r="AE875" t="s">
        <v>38</v>
      </c>
      <c r="AF875" t="s">
        <v>60</v>
      </c>
      <c r="AG875" s="1">
        <v>44912</v>
      </c>
    </row>
    <row r="876" spans="1:33" x14ac:dyDescent="0.3">
      <c r="A876">
        <v>41</v>
      </c>
      <c r="B876" t="s">
        <v>32</v>
      </c>
      <c r="C876" t="s">
        <v>61</v>
      </c>
      <c r="D876" t="s">
        <v>2231</v>
      </c>
      <c r="E876" t="s">
        <v>35</v>
      </c>
      <c r="F876">
        <v>28</v>
      </c>
      <c r="G876" t="s">
        <v>3258</v>
      </c>
      <c r="H876" t="s">
        <v>53</v>
      </c>
      <c r="I876" t="s">
        <v>2232</v>
      </c>
      <c r="J876" t="s">
        <v>3253</v>
      </c>
      <c r="K876" t="s">
        <v>55</v>
      </c>
      <c r="L876" t="s">
        <v>240</v>
      </c>
      <c r="M876" t="s">
        <v>3247</v>
      </c>
      <c r="N876" t="s">
        <v>3262</v>
      </c>
      <c r="O876" t="s">
        <v>128</v>
      </c>
      <c r="P876" t="s">
        <v>3247</v>
      </c>
      <c r="Q876" t="s">
        <v>44</v>
      </c>
      <c r="R876">
        <v>135700</v>
      </c>
      <c r="S876" t="s">
        <v>2233</v>
      </c>
      <c r="T876" t="s">
        <v>60</v>
      </c>
      <c r="U876" t="s">
        <v>32</v>
      </c>
      <c r="V876" t="s">
        <v>194</v>
      </c>
      <c r="W876" t="s">
        <v>3255</v>
      </c>
      <c r="X876" t="s">
        <v>3248</v>
      </c>
      <c r="Y876" t="s">
        <v>38</v>
      </c>
      <c r="Z876" t="s">
        <v>106</v>
      </c>
      <c r="AA876" t="s">
        <v>36</v>
      </c>
      <c r="AB876" t="s">
        <v>3260</v>
      </c>
      <c r="AC876">
        <v>20</v>
      </c>
      <c r="AD876" t="s">
        <v>109</v>
      </c>
      <c r="AE876" t="s">
        <v>60</v>
      </c>
      <c r="AF876" t="s">
        <v>130</v>
      </c>
      <c r="AG876" s="1">
        <v>43102</v>
      </c>
    </row>
    <row r="877" spans="1:33" x14ac:dyDescent="0.3">
      <c r="A877">
        <v>28</v>
      </c>
      <c r="B877" t="s">
        <v>32</v>
      </c>
      <c r="C877" t="s">
        <v>61</v>
      </c>
      <c r="D877" t="s">
        <v>2158</v>
      </c>
      <c r="E877" t="s">
        <v>35</v>
      </c>
      <c r="F877">
        <v>19</v>
      </c>
      <c r="G877" t="s">
        <v>3258</v>
      </c>
      <c r="H877" t="s">
        <v>37</v>
      </c>
      <c r="I877" t="s">
        <v>1047</v>
      </c>
      <c r="J877" t="s">
        <v>3259</v>
      </c>
      <c r="K877" t="s">
        <v>41</v>
      </c>
      <c r="L877" t="s">
        <v>267</v>
      </c>
      <c r="M877" t="s">
        <v>3247</v>
      </c>
      <c r="N877" t="s">
        <v>3254</v>
      </c>
      <c r="O877" t="s">
        <v>43</v>
      </c>
      <c r="P877" t="s">
        <v>3253</v>
      </c>
      <c r="Q877" t="s">
        <v>44</v>
      </c>
      <c r="R877">
        <v>31960</v>
      </c>
      <c r="S877" t="s">
        <v>2234</v>
      </c>
      <c r="T877" t="s">
        <v>38</v>
      </c>
      <c r="U877" t="s">
        <v>32</v>
      </c>
      <c r="V877" t="s">
        <v>47</v>
      </c>
      <c r="W877" t="s">
        <v>3250</v>
      </c>
      <c r="X877" t="s">
        <v>3248</v>
      </c>
      <c r="Y877" t="s">
        <v>36</v>
      </c>
      <c r="Z877" t="s">
        <v>90</v>
      </c>
      <c r="AA877" t="s">
        <v>40</v>
      </c>
      <c r="AB877" t="s">
        <v>3260</v>
      </c>
      <c r="AC877">
        <v>6</v>
      </c>
      <c r="AD877" t="s">
        <v>71</v>
      </c>
      <c r="AE877" t="s">
        <v>36</v>
      </c>
      <c r="AF877" t="s">
        <v>36</v>
      </c>
      <c r="AG877" s="1">
        <v>43519</v>
      </c>
    </row>
    <row r="878" spans="1:33" x14ac:dyDescent="0.3">
      <c r="A878">
        <v>28</v>
      </c>
      <c r="B878" t="s">
        <v>32</v>
      </c>
      <c r="C878" t="s">
        <v>61</v>
      </c>
      <c r="D878" t="s">
        <v>1915</v>
      </c>
      <c r="E878" t="s">
        <v>299</v>
      </c>
      <c r="F878">
        <v>8</v>
      </c>
      <c r="G878" t="s">
        <v>3252</v>
      </c>
      <c r="H878" t="s">
        <v>37</v>
      </c>
      <c r="I878" t="s">
        <v>2235</v>
      </c>
      <c r="J878" t="s">
        <v>3247</v>
      </c>
      <c r="K878" t="s">
        <v>41</v>
      </c>
      <c r="L878" t="s">
        <v>349</v>
      </c>
      <c r="M878" t="s">
        <v>3247</v>
      </c>
      <c r="N878" t="s">
        <v>3254</v>
      </c>
      <c r="O878" t="s">
        <v>299</v>
      </c>
      <c r="P878" t="s">
        <v>3259</v>
      </c>
      <c r="Q878" t="s">
        <v>69</v>
      </c>
      <c r="R878">
        <v>49360</v>
      </c>
      <c r="S878" t="s">
        <v>2236</v>
      </c>
      <c r="T878" t="s">
        <v>38</v>
      </c>
      <c r="U878" t="s">
        <v>32</v>
      </c>
      <c r="V878" t="s">
        <v>66</v>
      </c>
      <c r="W878" t="s">
        <v>3250</v>
      </c>
      <c r="X878" t="s">
        <v>3259</v>
      </c>
      <c r="Y878" t="s">
        <v>38</v>
      </c>
      <c r="Z878" t="s">
        <v>90</v>
      </c>
      <c r="AA878" t="s">
        <v>90</v>
      </c>
      <c r="AB878" t="s">
        <v>3260</v>
      </c>
      <c r="AC878">
        <v>5</v>
      </c>
      <c r="AD878" t="s">
        <v>38</v>
      </c>
      <c r="AE878" t="s">
        <v>60</v>
      </c>
      <c r="AF878" t="s">
        <v>46</v>
      </c>
      <c r="AG878" s="1">
        <v>44543</v>
      </c>
    </row>
    <row r="879" spans="1:33" x14ac:dyDescent="0.3">
      <c r="A879">
        <v>40</v>
      </c>
      <c r="B879" t="s">
        <v>32</v>
      </c>
      <c r="C879" t="s">
        <v>51</v>
      </c>
      <c r="D879" t="s">
        <v>1940</v>
      </c>
      <c r="E879" t="s">
        <v>78</v>
      </c>
      <c r="F879">
        <v>5</v>
      </c>
      <c r="G879" t="s">
        <v>3258</v>
      </c>
      <c r="H879" t="s">
        <v>53</v>
      </c>
      <c r="I879" t="s">
        <v>2237</v>
      </c>
      <c r="J879" t="s">
        <v>3259</v>
      </c>
      <c r="K879" t="s">
        <v>41</v>
      </c>
      <c r="L879" t="s">
        <v>336</v>
      </c>
      <c r="M879" t="s">
        <v>3247</v>
      </c>
      <c r="N879" t="s">
        <v>3263</v>
      </c>
      <c r="O879" t="s">
        <v>157</v>
      </c>
      <c r="P879" t="s">
        <v>3253</v>
      </c>
      <c r="Q879" t="s">
        <v>44</v>
      </c>
      <c r="R879">
        <v>104750</v>
      </c>
      <c r="S879" t="s">
        <v>2238</v>
      </c>
      <c r="T879" t="s">
        <v>71</v>
      </c>
      <c r="U879" t="s">
        <v>50</v>
      </c>
      <c r="V879" t="s">
        <v>106</v>
      </c>
      <c r="W879" t="s">
        <v>3255</v>
      </c>
      <c r="X879" t="s">
        <v>3248</v>
      </c>
      <c r="Y879" t="s">
        <v>38</v>
      </c>
      <c r="Z879" t="s">
        <v>59</v>
      </c>
      <c r="AA879" t="s">
        <v>40</v>
      </c>
      <c r="AB879" t="s">
        <v>3260</v>
      </c>
      <c r="AC879">
        <v>18</v>
      </c>
      <c r="AD879" t="s">
        <v>66</v>
      </c>
      <c r="AE879" t="s">
        <v>38</v>
      </c>
      <c r="AF879" t="s">
        <v>47</v>
      </c>
      <c r="AG879" s="1">
        <v>43625</v>
      </c>
    </row>
    <row r="880" spans="1:33" x14ac:dyDescent="0.3">
      <c r="A880">
        <v>32</v>
      </c>
      <c r="B880" t="s">
        <v>32</v>
      </c>
      <c r="C880" t="s">
        <v>33</v>
      </c>
      <c r="D880" t="s">
        <v>2239</v>
      </c>
      <c r="E880" t="s">
        <v>35</v>
      </c>
      <c r="F880">
        <v>5</v>
      </c>
      <c r="G880" t="s">
        <v>3258</v>
      </c>
      <c r="H880" t="s">
        <v>121</v>
      </c>
      <c r="I880" t="s">
        <v>2240</v>
      </c>
      <c r="J880" t="s">
        <v>3247</v>
      </c>
      <c r="K880" t="s">
        <v>41</v>
      </c>
      <c r="L880" t="s">
        <v>325</v>
      </c>
      <c r="M880" t="s">
        <v>3248</v>
      </c>
      <c r="N880" t="s">
        <v>3254</v>
      </c>
      <c r="O880" t="s">
        <v>107</v>
      </c>
      <c r="P880" t="s">
        <v>3247</v>
      </c>
      <c r="Q880" t="s">
        <v>57</v>
      </c>
      <c r="R880">
        <v>27180</v>
      </c>
      <c r="S880" t="s">
        <v>2241</v>
      </c>
      <c r="T880" t="s">
        <v>40</v>
      </c>
      <c r="U880" t="s">
        <v>32</v>
      </c>
      <c r="V880" t="s">
        <v>76</v>
      </c>
      <c r="W880" t="s">
        <v>3250</v>
      </c>
      <c r="X880" t="s">
        <v>3247</v>
      </c>
      <c r="Y880" t="s">
        <v>60</v>
      </c>
      <c r="Z880" t="s">
        <v>47</v>
      </c>
      <c r="AA880" t="s">
        <v>36</v>
      </c>
      <c r="AB880" t="s">
        <v>3260</v>
      </c>
      <c r="AC880">
        <v>7</v>
      </c>
      <c r="AD880" t="s">
        <v>109</v>
      </c>
      <c r="AE880" t="s">
        <v>60</v>
      </c>
      <c r="AF880" t="s">
        <v>109</v>
      </c>
      <c r="AG880" s="1">
        <v>43116</v>
      </c>
    </row>
    <row r="881" spans="1:33" x14ac:dyDescent="0.3">
      <c r="A881">
        <v>48</v>
      </c>
      <c r="B881" t="s">
        <v>32</v>
      </c>
      <c r="C881" t="s">
        <v>61</v>
      </c>
      <c r="D881" t="s">
        <v>1403</v>
      </c>
      <c r="E881" t="s">
        <v>35</v>
      </c>
      <c r="F881">
        <v>4</v>
      </c>
      <c r="G881" t="s">
        <v>3258</v>
      </c>
      <c r="H881" t="s">
        <v>53</v>
      </c>
      <c r="I881" t="s">
        <v>2242</v>
      </c>
      <c r="J881" t="s">
        <v>3248</v>
      </c>
      <c r="K881" t="s">
        <v>41</v>
      </c>
      <c r="L881" t="s">
        <v>267</v>
      </c>
      <c r="M881" t="s">
        <v>3247</v>
      </c>
      <c r="N881" t="s">
        <v>3263</v>
      </c>
      <c r="O881" t="s">
        <v>100</v>
      </c>
      <c r="P881" t="s">
        <v>3248</v>
      </c>
      <c r="Q881" t="s">
        <v>57</v>
      </c>
      <c r="R881">
        <v>109990</v>
      </c>
      <c r="S881" t="s">
        <v>2243</v>
      </c>
      <c r="T881" t="s">
        <v>109</v>
      </c>
      <c r="U881" t="s">
        <v>32</v>
      </c>
      <c r="V881" t="s">
        <v>76</v>
      </c>
      <c r="W881" t="s">
        <v>3250</v>
      </c>
      <c r="X881" t="s">
        <v>3247</v>
      </c>
      <c r="Y881" t="s">
        <v>60</v>
      </c>
      <c r="Z881" t="s">
        <v>96</v>
      </c>
      <c r="AA881" t="s">
        <v>36</v>
      </c>
      <c r="AB881" t="s">
        <v>3260</v>
      </c>
      <c r="AC881">
        <v>15</v>
      </c>
      <c r="AD881" t="s">
        <v>147</v>
      </c>
      <c r="AE881" t="s">
        <v>46</v>
      </c>
      <c r="AF881" t="s">
        <v>115</v>
      </c>
      <c r="AG881" s="1">
        <v>42706</v>
      </c>
    </row>
    <row r="882" spans="1:33" x14ac:dyDescent="0.3">
      <c r="A882">
        <v>28</v>
      </c>
      <c r="B882" t="s">
        <v>50</v>
      </c>
      <c r="C882" t="s">
        <v>61</v>
      </c>
      <c r="D882" t="s">
        <v>1968</v>
      </c>
      <c r="E882" t="s">
        <v>35</v>
      </c>
      <c r="F882">
        <v>24</v>
      </c>
      <c r="G882" t="s">
        <v>3246</v>
      </c>
      <c r="H882" t="s">
        <v>53</v>
      </c>
      <c r="I882" t="s">
        <v>114</v>
      </c>
      <c r="J882" t="s">
        <v>3248</v>
      </c>
      <c r="K882" t="s">
        <v>41</v>
      </c>
      <c r="L882" t="s">
        <v>145</v>
      </c>
      <c r="M882" t="s">
        <v>3247</v>
      </c>
      <c r="N882" t="s">
        <v>3254</v>
      </c>
      <c r="O882" t="s">
        <v>43</v>
      </c>
      <c r="P882" t="s">
        <v>3248</v>
      </c>
      <c r="Q882" t="s">
        <v>57</v>
      </c>
      <c r="R882">
        <v>20280</v>
      </c>
      <c r="S882" t="s">
        <v>2244</v>
      </c>
      <c r="T882" t="s">
        <v>71</v>
      </c>
      <c r="U882" t="s">
        <v>50</v>
      </c>
      <c r="V882" t="s">
        <v>76</v>
      </c>
      <c r="W882" t="s">
        <v>3250</v>
      </c>
      <c r="X882" t="s">
        <v>3247</v>
      </c>
      <c r="Y882" t="s">
        <v>60</v>
      </c>
      <c r="Z882" t="s">
        <v>90</v>
      </c>
      <c r="AA882" t="s">
        <v>46</v>
      </c>
      <c r="AB882" t="s">
        <v>3260</v>
      </c>
      <c r="AC882">
        <v>4</v>
      </c>
      <c r="AD882" t="s">
        <v>40</v>
      </c>
      <c r="AE882" t="s">
        <v>60</v>
      </c>
      <c r="AF882" t="s">
        <v>36</v>
      </c>
      <c r="AG882" s="1">
        <v>43547</v>
      </c>
    </row>
    <row r="883" spans="1:33" x14ac:dyDescent="0.3">
      <c r="A883">
        <v>32</v>
      </c>
      <c r="B883" t="s">
        <v>32</v>
      </c>
      <c r="C883" t="s">
        <v>33</v>
      </c>
      <c r="D883" t="s">
        <v>1736</v>
      </c>
      <c r="E883" t="s">
        <v>35</v>
      </c>
      <c r="F883">
        <v>1</v>
      </c>
      <c r="G883" t="s">
        <v>3246</v>
      </c>
      <c r="H883" t="s">
        <v>53</v>
      </c>
      <c r="I883" t="s">
        <v>2245</v>
      </c>
      <c r="J883" t="s">
        <v>3248</v>
      </c>
      <c r="K883" t="s">
        <v>55</v>
      </c>
      <c r="L883" t="s">
        <v>197</v>
      </c>
      <c r="M883" t="s">
        <v>3247</v>
      </c>
      <c r="N883" t="s">
        <v>3254</v>
      </c>
      <c r="O883" t="s">
        <v>43</v>
      </c>
      <c r="P883" t="s">
        <v>3247</v>
      </c>
      <c r="Q883" t="s">
        <v>44</v>
      </c>
      <c r="R883">
        <v>23320</v>
      </c>
      <c r="S883" t="s">
        <v>2246</v>
      </c>
      <c r="T883" t="s">
        <v>90</v>
      </c>
      <c r="U883" t="s">
        <v>32</v>
      </c>
      <c r="V883" t="s">
        <v>59</v>
      </c>
      <c r="W883" t="s">
        <v>3255</v>
      </c>
      <c r="X883" t="s">
        <v>3248</v>
      </c>
      <c r="Y883" t="s">
        <v>60</v>
      </c>
      <c r="Z883" t="s">
        <v>71</v>
      </c>
      <c r="AA883" t="s">
        <v>36</v>
      </c>
      <c r="AB883" t="s">
        <v>3260</v>
      </c>
      <c r="AC883">
        <v>3</v>
      </c>
      <c r="AD883" t="s">
        <v>60</v>
      </c>
      <c r="AE883" t="s">
        <v>60</v>
      </c>
      <c r="AF883" t="s">
        <v>40</v>
      </c>
      <c r="AG883" s="1">
        <v>44649</v>
      </c>
    </row>
    <row r="884" spans="1:33" x14ac:dyDescent="0.3">
      <c r="A884">
        <v>51</v>
      </c>
      <c r="B884" t="s">
        <v>32</v>
      </c>
      <c r="C884" t="s">
        <v>61</v>
      </c>
      <c r="D884" t="s">
        <v>1988</v>
      </c>
      <c r="E884" t="s">
        <v>35</v>
      </c>
      <c r="F884">
        <v>11</v>
      </c>
      <c r="G884" t="s">
        <v>3252</v>
      </c>
      <c r="H884" t="s">
        <v>121</v>
      </c>
      <c r="I884" t="s">
        <v>2247</v>
      </c>
      <c r="J884" t="s">
        <v>3259</v>
      </c>
      <c r="K884" t="s">
        <v>55</v>
      </c>
      <c r="L884" t="s">
        <v>137</v>
      </c>
      <c r="M884" t="s">
        <v>3247</v>
      </c>
      <c r="N884" t="s">
        <v>3262</v>
      </c>
      <c r="O884" t="s">
        <v>128</v>
      </c>
      <c r="P884" t="s">
        <v>3247</v>
      </c>
      <c r="Q884" t="s">
        <v>57</v>
      </c>
      <c r="R884">
        <v>131420</v>
      </c>
      <c r="S884" t="s">
        <v>2248</v>
      </c>
      <c r="T884" t="s">
        <v>36</v>
      </c>
      <c r="U884" t="s">
        <v>32</v>
      </c>
      <c r="V884" t="s">
        <v>153</v>
      </c>
      <c r="W884" t="s">
        <v>3250</v>
      </c>
      <c r="X884" t="s">
        <v>3247</v>
      </c>
      <c r="Y884" t="s">
        <v>60</v>
      </c>
      <c r="Z884" t="s">
        <v>89</v>
      </c>
      <c r="AA884" t="s">
        <v>38</v>
      </c>
      <c r="AB884" t="s">
        <v>3261</v>
      </c>
      <c r="AC884">
        <v>5</v>
      </c>
      <c r="AD884" t="s">
        <v>40</v>
      </c>
      <c r="AE884" t="s">
        <v>60</v>
      </c>
      <c r="AF884" t="s">
        <v>36</v>
      </c>
      <c r="AG884" s="1">
        <v>44051</v>
      </c>
    </row>
    <row r="885" spans="1:33" x14ac:dyDescent="0.3">
      <c r="A885">
        <v>54</v>
      </c>
      <c r="B885" t="s">
        <v>32</v>
      </c>
      <c r="C885" t="s">
        <v>61</v>
      </c>
      <c r="D885" t="s">
        <v>2249</v>
      </c>
      <c r="E885" t="s">
        <v>35</v>
      </c>
      <c r="F885">
        <v>5</v>
      </c>
      <c r="G885" t="s">
        <v>3252</v>
      </c>
      <c r="H885" t="s">
        <v>37</v>
      </c>
      <c r="I885" t="s">
        <v>2250</v>
      </c>
      <c r="J885" t="s">
        <v>3253</v>
      </c>
      <c r="K885" t="s">
        <v>41</v>
      </c>
      <c r="L885" t="s">
        <v>645</v>
      </c>
      <c r="M885" t="s">
        <v>3248</v>
      </c>
      <c r="N885" t="s">
        <v>3265</v>
      </c>
      <c r="O885" t="s">
        <v>157</v>
      </c>
      <c r="P885" t="s">
        <v>3253</v>
      </c>
      <c r="Q885" t="s">
        <v>44</v>
      </c>
      <c r="R885">
        <v>194060</v>
      </c>
      <c r="S885" t="s">
        <v>2251</v>
      </c>
      <c r="T885" t="s">
        <v>46</v>
      </c>
      <c r="U885" t="s">
        <v>32</v>
      </c>
      <c r="V885" t="s">
        <v>147</v>
      </c>
      <c r="W885" t="s">
        <v>3250</v>
      </c>
      <c r="X885" t="s">
        <v>3248</v>
      </c>
      <c r="Y885" t="s">
        <v>38</v>
      </c>
      <c r="Z885" t="s">
        <v>142</v>
      </c>
      <c r="AA885" t="s">
        <v>46</v>
      </c>
      <c r="AB885" t="s">
        <v>3261</v>
      </c>
      <c r="AC885">
        <v>4</v>
      </c>
      <c r="AD885" t="s">
        <v>40</v>
      </c>
      <c r="AE885" t="s">
        <v>38</v>
      </c>
      <c r="AF885" t="s">
        <v>40</v>
      </c>
      <c r="AG885" s="1">
        <v>43483</v>
      </c>
    </row>
    <row r="886" spans="1:33" x14ac:dyDescent="0.3">
      <c r="A886">
        <v>19</v>
      </c>
      <c r="B886" t="s">
        <v>50</v>
      </c>
      <c r="C886" t="s">
        <v>61</v>
      </c>
      <c r="D886" t="s">
        <v>34</v>
      </c>
      <c r="E886" t="s">
        <v>299</v>
      </c>
      <c r="F886">
        <v>2</v>
      </c>
      <c r="G886" t="s">
        <v>3252</v>
      </c>
      <c r="H886" t="s">
        <v>121</v>
      </c>
      <c r="I886" t="s">
        <v>1928</v>
      </c>
      <c r="J886" t="s">
        <v>3253</v>
      </c>
      <c r="K886" t="s">
        <v>41</v>
      </c>
      <c r="L886" t="s">
        <v>164</v>
      </c>
      <c r="M886" t="s">
        <v>3247</v>
      </c>
      <c r="N886" t="s">
        <v>3254</v>
      </c>
      <c r="O886" t="s">
        <v>299</v>
      </c>
      <c r="P886" t="s">
        <v>3259</v>
      </c>
      <c r="Q886" t="s">
        <v>57</v>
      </c>
      <c r="R886">
        <v>25640</v>
      </c>
      <c r="S886" t="s">
        <v>2252</v>
      </c>
      <c r="T886" t="s">
        <v>38</v>
      </c>
      <c r="U886" t="s">
        <v>32</v>
      </c>
      <c r="V886" t="s">
        <v>47</v>
      </c>
      <c r="W886" t="s">
        <v>3250</v>
      </c>
      <c r="X886" t="s">
        <v>3248</v>
      </c>
      <c r="Y886" t="s">
        <v>60</v>
      </c>
      <c r="Z886" t="s">
        <v>38</v>
      </c>
      <c r="AA886" t="s">
        <v>36</v>
      </c>
      <c r="AB886" t="s">
        <v>3251</v>
      </c>
      <c r="AC886">
        <v>1</v>
      </c>
      <c r="AD886" t="s">
        <v>60</v>
      </c>
      <c r="AE886" t="s">
        <v>60</v>
      </c>
      <c r="AF886" t="s">
        <v>60</v>
      </c>
      <c r="AG886" s="1">
        <v>43837</v>
      </c>
    </row>
    <row r="887" spans="1:33" x14ac:dyDescent="0.3">
      <c r="A887">
        <v>53</v>
      </c>
      <c r="B887" t="s">
        <v>32</v>
      </c>
      <c r="C887" t="s">
        <v>33</v>
      </c>
      <c r="D887" t="s">
        <v>2096</v>
      </c>
      <c r="E887" t="s">
        <v>35</v>
      </c>
      <c r="F887">
        <v>1</v>
      </c>
      <c r="G887" t="s">
        <v>3258</v>
      </c>
      <c r="H887" t="s">
        <v>37</v>
      </c>
      <c r="I887" t="s">
        <v>2253</v>
      </c>
      <c r="J887" t="s">
        <v>3253</v>
      </c>
      <c r="K887" t="s">
        <v>55</v>
      </c>
      <c r="L887" t="s">
        <v>240</v>
      </c>
      <c r="M887" t="s">
        <v>3247</v>
      </c>
      <c r="N887" t="s">
        <v>3262</v>
      </c>
      <c r="O887" t="s">
        <v>128</v>
      </c>
      <c r="P887" t="s">
        <v>3248</v>
      </c>
      <c r="Q887" t="s">
        <v>44</v>
      </c>
      <c r="R887">
        <v>129650</v>
      </c>
      <c r="S887" t="s">
        <v>2254</v>
      </c>
      <c r="T887" t="s">
        <v>46</v>
      </c>
      <c r="U887" t="s">
        <v>50</v>
      </c>
      <c r="V887" t="s">
        <v>59</v>
      </c>
      <c r="W887" t="s">
        <v>3255</v>
      </c>
      <c r="X887" t="s">
        <v>3259</v>
      </c>
      <c r="Y887" t="s">
        <v>36</v>
      </c>
      <c r="Z887" t="s">
        <v>96</v>
      </c>
      <c r="AA887" t="s">
        <v>40</v>
      </c>
      <c r="AB887" t="s">
        <v>3261</v>
      </c>
      <c r="AC887">
        <v>3</v>
      </c>
      <c r="AD887" t="s">
        <v>40</v>
      </c>
      <c r="AE887" t="s">
        <v>60</v>
      </c>
      <c r="AF887" t="s">
        <v>40</v>
      </c>
      <c r="AG887" s="1">
        <v>44066</v>
      </c>
    </row>
    <row r="888" spans="1:33" x14ac:dyDescent="0.3">
      <c r="A888">
        <v>34</v>
      </c>
      <c r="B888" t="s">
        <v>32</v>
      </c>
      <c r="C888" t="s">
        <v>61</v>
      </c>
      <c r="D888" t="s">
        <v>1028</v>
      </c>
      <c r="E888" t="s">
        <v>78</v>
      </c>
      <c r="F888">
        <v>21</v>
      </c>
      <c r="G888" t="s">
        <v>3258</v>
      </c>
      <c r="H888" t="s">
        <v>53</v>
      </c>
      <c r="I888" t="s">
        <v>2255</v>
      </c>
      <c r="J888" t="s">
        <v>3259</v>
      </c>
      <c r="K888" t="s">
        <v>41</v>
      </c>
      <c r="L888" t="s">
        <v>1084</v>
      </c>
      <c r="M888" t="s">
        <v>3259</v>
      </c>
      <c r="N888" t="s">
        <v>3249</v>
      </c>
      <c r="O888" t="s">
        <v>157</v>
      </c>
      <c r="P888" t="s">
        <v>3259</v>
      </c>
      <c r="Q888" t="s">
        <v>57</v>
      </c>
      <c r="R888">
        <v>53370</v>
      </c>
      <c r="S888" t="s">
        <v>2256</v>
      </c>
      <c r="T888" t="s">
        <v>38</v>
      </c>
      <c r="U888" t="s">
        <v>32</v>
      </c>
      <c r="V888" t="s">
        <v>47</v>
      </c>
      <c r="W888" t="s">
        <v>3250</v>
      </c>
      <c r="X888" t="s">
        <v>3259</v>
      </c>
      <c r="Y888" t="s">
        <v>60</v>
      </c>
      <c r="Z888" t="s">
        <v>130</v>
      </c>
      <c r="AA888" t="s">
        <v>36</v>
      </c>
      <c r="AB888" t="s">
        <v>3260</v>
      </c>
      <c r="AC888">
        <v>10</v>
      </c>
      <c r="AD888" t="s">
        <v>109</v>
      </c>
      <c r="AE888" t="s">
        <v>71</v>
      </c>
      <c r="AF888" t="s">
        <v>109</v>
      </c>
      <c r="AG888" s="1">
        <v>43954</v>
      </c>
    </row>
    <row r="889" spans="1:33" x14ac:dyDescent="0.3">
      <c r="A889">
        <v>43</v>
      </c>
      <c r="B889" t="s">
        <v>50</v>
      </c>
      <c r="C889" t="s">
        <v>51</v>
      </c>
      <c r="D889" t="s">
        <v>2257</v>
      </c>
      <c r="E889" t="s">
        <v>35</v>
      </c>
      <c r="F889">
        <v>17</v>
      </c>
      <c r="G889" t="s">
        <v>3246</v>
      </c>
      <c r="H889" t="s">
        <v>121</v>
      </c>
      <c r="I889" t="s">
        <v>2258</v>
      </c>
      <c r="J889" t="s">
        <v>3248</v>
      </c>
      <c r="K889" t="s">
        <v>41</v>
      </c>
      <c r="L889" t="s">
        <v>377</v>
      </c>
      <c r="M889" t="s">
        <v>3247</v>
      </c>
      <c r="N889" t="s">
        <v>3254</v>
      </c>
      <c r="O889" t="s">
        <v>107</v>
      </c>
      <c r="P889" t="s">
        <v>3248</v>
      </c>
      <c r="Q889" t="s">
        <v>44</v>
      </c>
      <c r="R889">
        <v>2437</v>
      </c>
      <c r="S889" t="s">
        <v>2259</v>
      </c>
      <c r="T889" t="s">
        <v>104</v>
      </c>
      <c r="U889" t="s">
        <v>50</v>
      </c>
      <c r="V889" t="s">
        <v>153</v>
      </c>
      <c r="W889" t="s">
        <v>3250</v>
      </c>
      <c r="X889" t="s">
        <v>3259</v>
      </c>
      <c r="Y889" t="s">
        <v>38</v>
      </c>
      <c r="Z889" t="s">
        <v>90</v>
      </c>
      <c r="AA889" t="s">
        <v>46</v>
      </c>
      <c r="AB889" t="s">
        <v>3260</v>
      </c>
      <c r="AC889">
        <v>1</v>
      </c>
      <c r="AD889" t="s">
        <v>60</v>
      </c>
      <c r="AE889" t="s">
        <v>60</v>
      </c>
      <c r="AF889" t="s">
        <v>60</v>
      </c>
      <c r="AG889" s="1">
        <v>42593</v>
      </c>
    </row>
    <row r="890" spans="1:33" x14ac:dyDescent="0.3">
      <c r="A890">
        <v>35</v>
      </c>
      <c r="B890" t="s">
        <v>32</v>
      </c>
      <c r="C890" t="s">
        <v>33</v>
      </c>
      <c r="D890" t="s">
        <v>195</v>
      </c>
      <c r="E890" t="s">
        <v>35</v>
      </c>
      <c r="F890">
        <v>2</v>
      </c>
      <c r="G890" t="s">
        <v>3252</v>
      </c>
      <c r="H890" t="s">
        <v>37</v>
      </c>
      <c r="I890" t="s">
        <v>2260</v>
      </c>
      <c r="J890" t="s">
        <v>3247</v>
      </c>
      <c r="K890" t="s">
        <v>41</v>
      </c>
      <c r="L890" t="s">
        <v>112</v>
      </c>
      <c r="M890" t="s">
        <v>3248</v>
      </c>
      <c r="N890" t="s">
        <v>3249</v>
      </c>
      <c r="O890" t="s">
        <v>128</v>
      </c>
      <c r="P890" t="s">
        <v>3259</v>
      </c>
      <c r="Q890" t="s">
        <v>69</v>
      </c>
      <c r="R890">
        <v>57620</v>
      </c>
      <c r="S890" t="s">
        <v>2261</v>
      </c>
      <c r="T890" t="s">
        <v>40</v>
      </c>
      <c r="U890" t="s">
        <v>32</v>
      </c>
      <c r="V890" t="s">
        <v>76</v>
      </c>
      <c r="W890" t="s">
        <v>3250</v>
      </c>
      <c r="X890" t="s">
        <v>3248</v>
      </c>
      <c r="Y890" t="s">
        <v>38</v>
      </c>
      <c r="Z890" t="s">
        <v>102</v>
      </c>
      <c r="AA890" t="s">
        <v>90</v>
      </c>
      <c r="AB890" t="s">
        <v>3260</v>
      </c>
      <c r="AC890">
        <v>7</v>
      </c>
      <c r="AD890" t="s">
        <v>109</v>
      </c>
      <c r="AE890" t="s">
        <v>38</v>
      </c>
      <c r="AF890" t="s">
        <v>109</v>
      </c>
      <c r="AG890" s="1">
        <v>42179</v>
      </c>
    </row>
    <row r="891" spans="1:33" x14ac:dyDescent="0.3">
      <c r="A891">
        <v>45</v>
      </c>
      <c r="B891" t="s">
        <v>32</v>
      </c>
      <c r="C891" t="s">
        <v>33</v>
      </c>
      <c r="D891" t="s">
        <v>1105</v>
      </c>
      <c r="E891" t="s">
        <v>35</v>
      </c>
      <c r="F891">
        <v>1</v>
      </c>
      <c r="G891" t="s">
        <v>3257</v>
      </c>
      <c r="H891" t="s">
        <v>53</v>
      </c>
      <c r="I891" t="s">
        <v>2262</v>
      </c>
      <c r="J891" t="s">
        <v>3248</v>
      </c>
      <c r="K891" t="s">
        <v>41</v>
      </c>
      <c r="L891" t="s">
        <v>1084</v>
      </c>
      <c r="M891" t="s">
        <v>3247</v>
      </c>
      <c r="N891" t="s">
        <v>3263</v>
      </c>
      <c r="O891" t="s">
        <v>100</v>
      </c>
      <c r="P891" t="s">
        <v>3248</v>
      </c>
      <c r="Q891" t="s">
        <v>44</v>
      </c>
      <c r="R891">
        <v>107480</v>
      </c>
      <c r="S891" t="s">
        <v>2263</v>
      </c>
      <c r="T891" t="s">
        <v>36</v>
      </c>
      <c r="U891" t="s">
        <v>32</v>
      </c>
      <c r="V891" t="s">
        <v>194</v>
      </c>
      <c r="W891" t="s">
        <v>3255</v>
      </c>
      <c r="X891" t="s">
        <v>3259</v>
      </c>
      <c r="Y891" t="s">
        <v>38</v>
      </c>
      <c r="Z891" t="s">
        <v>134</v>
      </c>
      <c r="AA891" t="s">
        <v>36</v>
      </c>
      <c r="AB891" t="s">
        <v>3261</v>
      </c>
      <c r="AC891">
        <v>23</v>
      </c>
      <c r="AD891" t="s">
        <v>102</v>
      </c>
      <c r="AE891" t="s">
        <v>76</v>
      </c>
      <c r="AF891" t="s">
        <v>46</v>
      </c>
      <c r="AG891" s="1">
        <v>43702</v>
      </c>
    </row>
    <row r="892" spans="1:33" x14ac:dyDescent="0.3">
      <c r="A892">
        <v>50</v>
      </c>
      <c r="B892" t="s">
        <v>50</v>
      </c>
      <c r="C892" t="s">
        <v>51</v>
      </c>
      <c r="D892" t="s">
        <v>741</v>
      </c>
      <c r="E892" t="s">
        <v>78</v>
      </c>
      <c r="F892">
        <v>1</v>
      </c>
      <c r="G892" t="s">
        <v>3258</v>
      </c>
      <c r="H892" t="s">
        <v>175</v>
      </c>
      <c r="I892" t="s">
        <v>2264</v>
      </c>
      <c r="J892" t="s">
        <v>3259</v>
      </c>
      <c r="K892" t="s">
        <v>41</v>
      </c>
      <c r="L892" t="s">
        <v>345</v>
      </c>
      <c r="M892" t="s">
        <v>3248</v>
      </c>
      <c r="N892" t="s">
        <v>3249</v>
      </c>
      <c r="O892" t="s">
        <v>157</v>
      </c>
      <c r="P892" t="s">
        <v>3248</v>
      </c>
      <c r="Q892" t="s">
        <v>57</v>
      </c>
      <c r="R892">
        <v>47280</v>
      </c>
      <c r="S892" t="s">
        <v>2265</v>
      </c>
      <c r="T892" t="s">
        <v>36</v>
      </c>
      <c r="U892" t="s">
        <v>50</v>
      </c>
      <c r="V892" t="s">
        <v>76</v>
      </c>
      <c r="W892" t="s">
        <v>3250</v>
      </c>
      <c r="X892" t="s">
        <v>3259</v>
      </c>
      <c r="Y892" t="s">
        <v>60</v>
      </c>
      <c r="Z892" t="s">
        <v>71</v>
      </c>
      <c r="AA892" t="s">
        <v>46</v>
      </c>
      <c r="AB892" t="s">
        <v>3260</v>
      </c>
      <c r="AC892">
        <v>0</v>
      </c>
      <c r="AD892" t="s">
        <v>60</v>
      </c>
      <c r="AE892" t="s">
        <v>60</v>
      </c>
      <c r="AF892" t="s">
        <v>60</v>
      </c>
      <c r="AG892" s="1">
        <v>42008</v>
      </c>
    </row>
    <row r="893" spans="1:33" x14ac:dyDescent="0.3">
      <c r="A893">
        <v>58</v>
      </c>
      <c r="B893" t="s">
        <v>32</v>
      </c>
      <c r="C893" t="s">
        <v>51</v>
      </c>
      <c r="D893" t="s">
        <v>1047</v>
      </c>
      <c r="E893" t="s">
        <v>35</v>
      </c>
      <c r="F893">
        <v>15</v>
      </c>
      <c r="G893" t="s">
        <v>3258</v>
      </c>
      <c r="H893" t="s">
        <v>53</v>
      </c>
      <c r="I893" t="s">
        <v>2266</v>
      </c>
      <c r="J893" t="s">
        <v>3253</v>
      </c>
      <c r="K893" t="s">
        <v>41</v>
      </c>
      <c r="L893" t="s">
        <v>749</v>
      </c>
      <c r="M893" t="s">
        <v>3248</v>
      </c>
      <c r="N893" t="s">
        <v>3262</v>
      </c>
      <c r="O893" t="s">
        <v>151</v>
      </c>
      <c r="P893" t="s">
        <v>3248</v>
      </c>
      <c r="Q893" t="s">
        <v>44</v>
      </c>
      <c r="R893">
        <v>15787</v>
      </c>
      <c r="S893" t="s">
        <v>2267</v>
      </c>
      <c r="T893" t="s">
        <v>40</v>
      </c>
      <c r="U893" t="s">
        <v>50</v>
      </c>
      <c r="V893" t="s">
        <v>76</v>
      </c>
      <c r="W893" t="s">
        <v>3250</v>
      </c>
      <c r="X893" t="s">
        <v>3247</v>
      </c>
      <c r="Y893" t="s">
        <v>60</v>
      </c>
      <c r="Z893" t="s">
        <v>194</v>
      </c>
      <c r="AA893" t="s">
        <v>36</v>
      </c>
      <c r="AB893" t="s">
        <v>3260</v>
      </c>
      <c r="AC893">
        <v>2</v>
      </c>
      <c r="AD893" t="s">
        <v>40</v>
      </c>
      <c r="AE893" t="s">
        <v>40</v>
      </c>
      <c r="AF893" t="s">
        <v>40</v>
      </c>
      <c r="AG893" s="1">
        <v>44976</v>
      </c>
    </row>
    <row r="894" spans="1:33" x14ac:dyDescent="0.3">
      <c r="A894">
        <v>46</v>
      </c>
      <c r="B894" t="s">
        <v>50</v>
      </c>
      <c r="C894" t="s">
        <v>61</v>
      </c>
      <c r="D894" t="s">
        <v>1556</v>
      </c>
      <c r="E894" t="s">
        <v>78</v>
      </c>
      <c r="F894">
        <v>9</v>
      </c>
      <c r="G894" t="s">
        <v>3246</v>
      </c>
      <c r="H894" t="s">
        <v>84</v>
      </c>
      <c r="I894" t="s">
        <v>1576</v>
      </c>
      <c r="J894" t="s">
        <v>3253</v>
      </c>
      <c r="K894" t="s">
        <v>41</v>
      </c>
      <c r="L894" t="s">
        <v>164</v>
      </c>
      <c r="M894" t="s">
        <v>3248</v>
      </c>
      <c r="N894" t="s">
        <v>3263</v>
      </c>
      <c r="O894" t="s">
        <v>157</v>
      </c>
      <c r="P894" t="s">
        <v>3259</v>
      </c>
      <c r="Q894" t="s">
        <v>69</v>
      </c>
      <c r="R894">
        <v>100960</v>
      </c>
      <c r="S894" t="s">
        <v>2268</v>
      </c>
      <c r="T894" t="s">
        <v>46</v>
      </c>
      <c r="U894" t="s">
        <v>32</v>
      </c>
      <c r="V894" t="s">
        <v>147</v>
      </c>
      <c r="W894" t="s">
        <v>3250</v>
      </c>
      <c r="X894" t="s">
        <v>3253</v>
      </c>
      <c r="Y894" t="s">
        <v>38</v>
      </c>
      <c r="Z894" t="s">
        <v>202</v>
      </c>
      <c r="AA894" t="s">
        <v>38</v>
      </c>
      <c r="AB894" t="s">
        <v>3251</v>
      </c>
      <c r="AC894">
        <v>7</v>
      </c>
      <c r="AD894" t="s">
        <v>109</v>
      </c>
      <c r="AE894" t="s">
        <v>46</v>
      </c>
      <c r="AF894" t="s">
        <v>36</v>
      </c>
      <c r="AG894" s="1">
        <v>42798</v>
      </c>
    </row>
    <row r="895" spans="1:33" x14ac:dyDescent="0.3">
      <c r="A895">
        <v>36</v>
      </c>
      <c r="B895" t="s">
        <v>32</v>
      </c>
      <c r="C895" t="s">
        <v>61</v>
      </c>
      <c r="D895" t="s">
        <v>1920</v>
      </c>
      <c r="E895" t="s">
        <v>35</v>
      </c>
      <c r="F895">
        <v>3</v>
      </c>
      <c r="G895" t="s">
        <v>3252</v>
      </c>
      <c r="H895" t="s">
        <v>53</v>
      </c>
      <c r="I895" t="s">
        <v>2269</v>
      </c>
      <c r="J895" t="s">
        <v>3259</v>
      </c>
      <c r="K895" t="s">
        <v>41</v>
      </c>
      <c r="L895" t="s">
        <v>144</v>
      </c>
      <c r="M895" t="s">
        <v>3259</v>
      </c>
      <c r="N895" t="s">
        <v>3249</v>
      </c>
      <c r="O895" t="s">
        <v>100</v>
      </c>
      <c r="P895" t="s">
        <v>3253</v>
      </c>
      <c r="Q895" t="s">
        <v>69</v>
      </c>
      <c r="R895">
        <v>68420</v>
      </c>
      <c r="S895" t="s">
        <v>2270</v>
      </c>
      <c r="T895" t="s">
        <v>90</v>
      </c>
      <c r="U895" t="s">
        <v>32</v>
      </c>
      <c r="V895" t="s">
        <v>59</v>
      </c>
      <c r="W895" t="s">
        <v>3255</v>
      </c>
      <c r="X895" t="s">
        <v>3253</v>
      </c>
      <c r="Y895" t="s">
        <v>38</v>
      </c>
      <c r="Z895" t="s">
        <v>66</v>
      </c>
      <c r="AA895" t="s">
        <v>36</v>
      </c>
      <c r="AB895" t="s">
        <v>3260</v>
      </c>
      <c r="AC895">
        <v>5</v>
      </c>
      <c r="AD895" t="s">
        <v>46</v>
      </c>
      <c r="AE895" t="s">
        <v>60</v>
      </c>
      <c r="AF895" t="s">
        <v>46</v>
      </c>
      <c r="AG895" s="1">
        <v>44320</v>
      </c>
    </row>
    <row r="896" spans="1:33" x14ac:dyDescent="0.3">
      <c r="A896">
        <v>33</v>
      </c>
      <c r="B896" t="s">
        <v>32</v>
      </c>
      <c r="C896" t="s">
        <v>61</v>
      </c>
      <c r="D896" t="s">
        <v>2271</v>
      </c>
      <c r="E896" t="s">
        <v>78</v>
      </c>
      <c r="F896">
        <v>1</v>
      </c>
      <c r="G896" t="s">
        <v>3246</v>
      </c>
      <c r="H896" t="s">
        <v>37</v>
      </c>
      <c r="I896" t="s">
        <v>154</v>
      </c>
      <c r="J896" t="s">
        <v>3253</v>
      </c>
      <c r="K896" t="s">
        <v>41</v>
      </c>
      <c r="L896" t="s">
        <v>336</v>
      </c>
      <c r="M896" t="s">
        <v>3259</v>
      </c>
      <c r="N896" t="s">
        <v>3249</v>
      </c>
      <c r="O896" t="s">
        <v>157</v>
      </c>
      <c r="P896" t="s">
        <v>3253</v>
      </c>
      <c r="Q896" t="s">
        <v>69</v>
      </c>
      <c r="R896">
        <v>40370</v>
      </c>
      <c r="S896" t="s">
        <v>2272</v>
      </c>
      <c r="T896" t="s">
        <v>38</v>
      </c>
      <c r="U896" t="s">
        <v>32</v>
      </c>
      <c r="V896" t="s">
        <v>95</v>
      </c>
      <c r="W896" t="s">
        <v>3255</v>
      </c>
      <c r="X896" t="s">
        <v>3253</v>
      </c>
      <c r="Y896" t="s">
        <v>38</v>
      </c>
      <c r="Z896" t="s">
        <v>104</v>
      </c>
      <c r="AA896" t="s">
        <v>71</v>
      </c>
      <c r="AB896" t="s">
        <v>3260</v>
      </c>
      <c r="AC896">
        <v>9</v>
      </c>
      <c r="AD896" t="s">
        <v>115</v>
      </c>
      <c r="AE896" t="s">
        <v>60</v>
      </c>
      <c r="AF896" t="s">
        <v>115</v>
      </c>
      <c r="AG896" s="1">
        <v>42055</v>
      </c>
    </row>
    <row r="897" spans="1:33" x14ac:dyDescent="0.3">
      <c r="A897">
        <v>37</v>
      </c>
      <c r="B897" t="s">
        <v>32</v>
      </c>
      <c r="C897" t="s">
        <v>61</v>
      </c>
      <c r="D897" t="s">
        <v>2273</v>
      </c>
      <c r="E897" t="s">
        <v>35</v>
      </c>
      <c r="F897">
        <v>19</v>
      </c>
      <c r="G897" t="s">
        <v>3246</v>
      </c>
      <c r="H897" t="s">
        <v>53</v>
      </c>
      <c r="I897" t="s">
        <v>2274</v>
      </c>
      <c r="J897" t="s">
        <v>3248</v>
      </c>
      <c r="K897" t="s">
        <v>41</v>
      </c>
      <c r="L897" t="s">
        <v>332</v>
      </c>
      <c r="M897" t="s">
        <v>3248</v>
      </c>
      <c r="N897" t="s">
        <v>3249</v>
      </c>
      <c r="O897" t="s">
        <v>128</v>
      </c>
      <c r="P897" t="s">
        <v>3248</v>
      </c>
      <c r="Q897" t="s">
        <v>44</v>
      </c>
      <c r="R897">
        <v>57680</v>
      </c>
      <c r="S897" t="s">
        <v>2275</v>
      </c>
      <c r="T897" t="s">
        <v>36</v>
      </c>
      <c r="U897" t="s">
        <v>32</v>
      </c>
      <c r="V897" t="s">
        <v>49</v>
      </c>
      <c r="W897" t="s">
        <v>3250</v>
      </c>
      <c r="X897" t="s">
        <v>3253</v>
      </c>
      <c r="Y897" t="s">
        <v>36</v>
      </c>
      <c r="Z897" t="s">
        <v>104</v>
      </c>
      <c r="AA897" t="s">
        <v>40</v>
      </c>
      <c r="AB897" t="s">
        <v>3261</v>
      </c>
      <c r="AC897">
        <v>4</v>
      </c>
      <c r="AD897" t="s">
        <v>36</v>
      </c>
      <c r="AE897" t="s">
        <v>60</v>
      </c>
      <c r="AF897" t="s">
        <v>40</v>
      </c>
      <c r="AG897" s="1">
        <v>42612</v>
      </c>
    </row>
    <row r="898" spans="1:33" x14ac:dyDescent="0.3">
      <c r="A898">
        <v>37</v>
      </c>
      <c r="B898" t="s">
        <v>32</v>
      </c>
      <c r="C898" t="s">
        <v>61</v>
      </c>
      <c r="D898" t="s">
        <v>2276</v>
      </c>
      <c r="E898" t="s">
        <v>35</v>
      </c>
      <c r="F898">
        <v>13</v>
      </c>
      <c r="G898" t="s">
        <v>3246</v>
      </c>
      <c r="H898" t="s">
        <v>37</v>
      </c>
      <c r="I898" t="s">
        <v>2277</v>
      </c>
      <c r="J898" t="s">
        <v>3253</v>
      </c>
      <c r="K898" t="s">
        <v>41</v>
      </c>
      <c r="L898" t="s">
        <v>315</v>
      </c>
      <c r="M898" t="s">
        <v>3248</v>
      </c>
      <c r="N898" t="s">
        <v>3249</v>
      </c>
      <c r="O898" t="s">
        <v>107</v>
      </c>
      <c r="P898" t="s">
        <v>3259</v>
      </c>
      <c r="Q898" t="s">
        <v>44</v>
      </c>
      <c r="R898">
        <v>42850</v>
      </c>
      <c r="S898" t="s">
        <v>2278</v>
      </c>
      <c r="T898" t="s">
        <v>38</v>
      </c>
      <c r="U898" t="s">
        <v>32</v>
      </c>
      <c r="V898" t="s">
        <v>49</v>
      </c>
      <c r="W898" t="s">
        <v>3250</v>
      </c>
      <c r="X898" t="s">
        <v>3253</v>
      </c>
      <c r="Y898" t="s">
        <v>60</v>
      </c>
      <c r="Z898" t="s">
        <v>130</v>
      </c>
      <c r="AA898" t="s">
        <v>40</v>
      </c>
      <c r="AB898" t="s">
        <v>3260</v>
      </c>
      <c r="AC898">
        <v>10</v>
      </c>
      <c r="AD898" t="s">
        <v>115</v>
      </c>
      <c r="AE898" t="s">
        <v>36</v>
      </c>
      <c r="AF898" t="s">
        <v>109</v>
      </c>
      <c r="AG898" s="1">
        <v>42990</v>
      </c>
    </row>
    <row r="899" spans="1:33" x14ac:dyDescent="0.3">
      <c r="A899">
        <v>36</v>
      </c>
      <c r="B899" t="s">
        <v>50</v>
      </c>
      <c r="C899" t="s">
        <v>61</v>
      </c>
      <c r="D899" t="s">
        <v>2279</v>
      </c>
      <c r="E899" t="s">
        <v>35</v>
      </c>
      <c r="F899">
        <v>10</v>
      </c>
      <c r="G899" t="s">
        <v>3258</v>
      </c>
      <c r="H899" t="s">
        <v>53</v>
      </c>
      <c r="I899" t="s">
        <v>2021</v>
      </c>
      <c r="J899" t="s">
        <v>3248</v>
      </c>
      <c r="K899" t="s">
        <v>41</v>
      </c>
      <c r="L899" t="s">
        <v>172</v>
      </c>
      <c r="M899" t="s">
        <v>3248</v>
      </c>
      <c r="N899" t="s">
        <v>3254</v>
      </c>
      <c r="O899" t="s">
        <v>107</v>
      </c>
      <c r="P899" t="s">
        <v>3248</v>
      </c>
      <c r="Q899" t="s">
        <v>57</v>
      </c>
      <c r="R899">
        <v>29360</v>
      </c>
      <c r="S899" t="s">
        <v>2280</v>
      </c>
      <c r="T899" t="s">
        <v>38</v>
      </c>
      <c r="U899" t="s">
        <v>50</v>
      </c>
      <c r="V899" t="s">
        <v>147</v>
      </c>
      <c r="W899" t="s">
        <v>3250</v>
      </c>
      <c r="X899" t="s">
        <v>3248</v>
      </c>
      <c r="Y899" t="s">
        <v>60</v>
      </c>
      <c r="Z899" t="s">
        <v>90</v>
      </c>
      <c r="AA899" t="s">
        <v>46</v>
      </c>
      <c r="AB899" t="s">
        <v>3260</v>
      </c>
      <c r="AC899">
        <v>6</v>
      </c>
      <c r="AD899" t="s">
        <v>46</v>
      </c>
      <c r="AE899" t="s">
        <v>60</v>
      </c>
      <c r="AF899" t="s">
        <v>40</v>
      </c>
      <c r="AG899" s="1">
        <v>44562</v>
      </c>
    </row>
    <row r="900" spans="1:33" x14ac:dyDescent="0.3">
      <c r="A900">
        <v>36</v>
      </c>
      <c r="B900" t="s">
        <v>32</v>
      </c>
      <c r="C900" t="s">
        <v>61</v>
      </c>
      <c r="D900" t="s">
        <v>2281</v>
      </c>
      <c r="E900" t="s">
        <v>35</v>
      </c>
      <c r="F900">
        <v>6</v>
      </c>
      <c r="G900" t="s">
        <v>3258</v>
      </c>
      <c r="H900" t="s">
        <v>53</v>
      </c>
      <c r="I900" t="s">
        <v>170</v>
      </c>
      <c r="J900" t="s">
        <v>3248</v>
      </c>
      <c r="K900" t="s">
        <v>41</v>
      </c>
      <c r="L900" t="s">
        <v>240</v>
      </c>
      <c r="M900" t="s">
        <v>3253</v>
      </c>
      <c r="N900" t="s">
        <v>3254</v>
      </c>
      <c r="O900" t="s">
        <v>43</v>
      </c>
      <c r="P900" t="s">
        <v>3248</v>
      </c>
      <c r="Q900" t="s">
        <v>69</v>
      </c>
      <c r="R900">
        <v>27410</v>
      </c>
      <c r="S900" t="s">
        <v>2282</v>
      </c>
      <c r="T900" t="s">
        <v>38</v>
      </c>
      <c r="U900" t="s">
        <v>32</v>
      </c>
      <c r="V900" t="s">
        <v>76</v>
      </c>
      <c r="W900" t="s">
        <v>3250</v>
      </c>
      <c r="X900" t="s">
        <v>3248</v>
      </c>
      <c r="Y900" t="s">
        <v>38</v>
      </c>
      <c r="Z900" t="s">
        <v>109</v>
      </c>
      <c r="AA900" t="s">
        <v>46</v>
      </c>
      <c r="AB900" t="s">
        <v>3260</v>
      </c>
      <c r="AC900">
        <v>7</v>
      </c>
      <c r="AD900" t="s">
        <v>109</v>
      </c>
      <c r="AE900" t="s">
        <v>38</v>
      </c>
      <c r="AF900" t="s">
        <v>109</v>
      </c>
      <c r="AG900" s="1">
        <v>42599</v>
      </c>
    </row>
    <row r="901" spans="1:33" x14ac:dyDescent="0.3">
      <c r="A901">
        <v>41</v>
      </c>
      <c r="B901" t="s">
        <v>32</v>
      </c>
      <c r="C901" t="s">
        <v>61</v>
      </c>
      <c r="D901" t="s">
        <v>2283</v>
      </c>
      <c r="E901" t="s">
        <v>78</v>
      </c>
      <c r="F901">
        <v>2</v>
      </c>
      <c r="G901" t="s">
        <v>3264</v>
      </c>
      <c r="H901" t="s">
        <v>53</v>
      </c>
      <c r="I901" t="s">
        <v>1907</v>
      </c>
      <c r="J901" t="s">
        <v>3247</v>
      </c>
      <c r="K901" t="s">
        <v>55</v>
      </c>
      <c r="L901" t="s">
        <v>283</v>
      </c>
      <c r="M901" t="s">
        <v>3248</v>
      </c>
      <c r="N901" t="s">
        <v>3262</v>
      </c>
      <c r="O901" t="s">
        <v>87</v>
      </c>
      <c r="P901" t="s">
        <v>3253</v>
      </c>
      <c r="Q901" t="s">
        <v>44</v>
      </c>
      <c r="R901">
        <v>165950</v>
      </c>
      <c r="S901" t="s">
        <v>2284</v>
      </c>
      <c r="T901" t="s">
        <v>109</v>
      </c>
      <c r="U901" t="s">
        <v>32</v>
      </c>
      <c r="V901" t="s">
        <v>153</v>
      </c>
      <c r="W901" t="s">
        <v>3250</v>
      </c>
      <c r="X901" t="s">
        <v>3247</v>
      </c>
      <c r="Y901" t="s">
        <v>38</v>
      </c>
      <c r="Z901" t="s">
        <v>95</v>
      </c>
      <c r="AA901" t="s">
        <v>40</v>
      </c>
      <c r="AB901" t="s">
        <v>3260</v>
      </c>
      <c r="AC901">
        <v>18</v>
      </c>
      <c r="AD901" t="s">
        <v>153</v>
      </c>
      <c r="AE901" t="s">
        <v>147</v>
      </c>
      <c r="AF901" t="s">
        <v>115</v>
      </c>
      <c r="AG901" s="1">
        <v>44863</v>
      </c>
    </row>
    <row r="902" spans="1:33" x14ac:dyDescent="0.3">
      <c r="A902">
        <v>49</v>
      </c>
      <c r="B902" t="s">
        <v>32</v>
      </c>
      <c r="C902" t="s">
        <v>61</v>
      </c>
      <c r="D902" t="s">
        <v>252</v>
      </c>
      <c r="E902" t="s">
        <v>35</v>
      </c>
      <c r="F902">
        <v>7</v>
      </c>
      <c r="G902" t="s">
        <v>3258</v>
      </c>
      <c r="H902" t="s">
        <v>53</v>
      </c>
      <c r="I902" t="s">
        <v>2285</v>
      </c>
      <c r="J902" t="s">
        <v>3248</v>
      </c>
      <c r="K902" t="s">
        <v>41</v>
      </c>
      <c r="L902" t="s">
        <v>93</v>
      </c>
      <c r="M902" t="s">
        <v>3248</v>
      </c>
      <c r="N902" t="s">
        <v>3263</v>
      </c>
      <c r="O902" t="s">
        <v>100</v>
      </c>
      <c r="P902" t="s">
        <v>3247</v>
      </c>
      <c r="Q902" t="s">
        <v>69</v>
      </c>
      <c r="R902">
        <v>104660</v>
      </c>
      <c r="S902" t="s">
        <v>2286</v>
      </c>
      <c r="T902" t="s">
        <v>36</v>
      </c>
      <c r="U902" t="s">
        <v>32</v>
      </c>
      <c r="V902" t="s">
        <v>76</v>
      </c>
      <c r="W902" t="s">
        <v>3250</v>
      </c>
      <c r="X902" t="s">
        <v>3247</v>
      </c>
      <c r="Y902" t="s">
        <v>40</v>
      </c>
      <c r="Z902" t="s">
        <v>89</v>
      </c>
      <c r="AA902" t="s">
        <v>36</v>
      </c>
      <c r="AB902" t="s">
        <v>3260</v>
      </c>
      <c r="AC902">
        <v>8</v>
      </c>
      <c r="AD902" t="s">
        <v>109</v>
      </c>
      <c r="AE902" t="s">
        <v>60</v>
      </c>
      <c r="AF902" t="s">
        <v>109</v>
      </c>
      <c r="AG902" s="1">
        <v>44401</v>
      </c>
    </row>
    <row r="903" spans="1:33" x14ac:dyDescent="0.3">
      <c r="A903">
        <v>39</v>
      </c>
      <c r="B903" t="s">
        <v>32</v>
      </c>
      <c r="C903" t="s">
        <v>51</v>
      </c>
      <c r="D903" t="s">
        <v>77</v>
      </c>
      <c r="E903" t="s">
        <v>35</v>
      </c>
      <c r="F903">
        <v>22</v>
      </c>
      <c r="G903" t="s">
        <v>3246</v>
      </c>
      <c r="H903" t="s">
        <v>37</v>
      </c>
      <c r="I903" t="s">
        <v>2287</v>
      </c>
      <c r="J903" t="s">
        <v>3259</v>
      </c>
      <c r="K903" t="s">
        <v>55</v>
      </c>
      <c r="L903" t="s">
        <v>137</v>
      </c>
      <c r="M903" t="s">
        <v>3248</v>
      </c>
      <c r="N903" t="s">
        <v>3263</v>
      </c>
      <c r="O903" t="s">
        <v>157</v>
      </c>
      <c r="P903" t="s">
        <v>3253</v>
      </c>
      <c r="Q903" t="s">
        <v>57</v>
      </c>
      <c r="R903">
        <v>108800</v>
      </c>
      <c r="S903" t="s">
        <v>2288</v>
      </c>
      <c r="T903" t="s">
        <v>38</v>
      </c>
      <c r="U903" t="s">
        <v>50</v>
      </c>
      <c r="V903" t="s">
        <v>66</v>
      </c>
      <c r="W903" t="s">
        <v>3250</v>
      </c>
      <c r="X903" t="s">
        <v>3248</v>
      </c>
      <c r="Y903" t="s">
        <v>60</v>
      </c>
      <c r="Z903" t="s">
        <v>106</v>
      </c>
      <c r="AA903" t="s">
        <v>40</v>
      </c>
      <c r="AB903" t="s">
        <v>3260</v>
      </c>
      <c r="AC903">
        <v>21</v>
      </c>
      <c r="AD903" t="s">
        <v>90</v>
      </c>
      <c r="AE903" t="s">
        <v>40</v>
      </c>
      <c r="AF903" t="s">
        <v>115</v>
      </c>
      <c r="AG903" s="1">
        <v>44139</v>
      </c>
    </row>
    <row r="904" spans="1:33" x14ac:dyDescent="0.3">
      <c r="A904">
        <v>36</v>
      </c>
      <c r="B904" t="s">
        <v>32</v>
      </c>
      <c r="C904" t="s">
        <v>61</v>
      </c>
      <c r="D904" t="s">
        <v>479</v>
      </c>
      <c r="E904" t="s">
        <v>35</v>
      </c>
      <c r="F904">
        <v>1</v>
      </c>
      <c r="G904" t="s">
        <v>3246</v>
      </c>
      <c r="H904" t="s">
        <v>121</v>
      </c>
      <c r="I904" t="s">
        <v>2289</v>
      </c>
      <c r="J904" t="s">
        <v>3248</v>
      </c>
      <c r="K904" t="s">
        <v>55</v>
      </c>
      <c r="L904" t="s">
        <v>546</v>
      </c>
      <c r="M904" t="s">
        <v>3253</v>
      </c>
      <c r="N904" t="s">
        <v>3263</v>
      </c>
      <c r="O904" t="s">
        <v>128</v>
      </c>
      <c r="P904" t="s">
        <v>3253</v>
      </c>
      <c r="Q904" t="s">
        <v>69</v>
      </c>
      <c r="R904">
        <v>102520</v>
      </c>
      <c r="S904" t="s">
        <v>2290</v>
      </c>
      <c r="T904" t="s">
        <v>40</v>
      </c>
      <c r="U904" t="s">
        <v>50</v>
      </c>
      <c r="V904" t="s">
        <v>106</v>
      </c>
      <c r="W904" t="s">
        <v>3255</v>
      </c>
      <c r="X904" t="s">
        <v>3248</v>
      </c>
      <c r="Y904" t="s">
        <v>38</v>
      </c>
      <c r="Z904" t="s">
        <v>49</v>
      </c>
      <c r="AA904" t="s">
        <v>40</v>
      </c>
      <c r="AB904" t="s">
        <v>3260</v>
      </c>
      <c r="AC904">
        <v>7</v>
      </c>
      <c r="AD904" t="s">
        <v>109</v>
      </c>
      <c r="AE904" t="s">
        <v>109</v>
      </c>
      <c r="AF904" t="s">
        <v>109</v>
      </c>
      <c r="AG904" s="1">
        <v>43638</v>
      </c>
    </row>
    <row r="905" spans="1:33" x14ac:dyDescent="0.3">
      <c r="A905">
        <v>36</v>
      </c>
      <c r="B905" t="s">
        <v>32</v>
      </c>
      <c r="C905" t="s">
        <v>61</v>
      </c>
      <c r="D905" t="s">
        <v>2219</v>
      </c>
      <c r="E905" t="s">
        <v>35</v>
      </c>
      <c r="F905">
        <v>3</v>
      </c>
      <c r="G905" t="s">
        <v>3246</v>
      </c>
      <c r="H905" t="s">
        <v>121</v>
      </c>
      <c r="I905" t="s">
        <v>735</v>
      </c>
      <c r="J905" t="s">
        <v>3248</v>
      </c>
      <c r="K905" t="s">
        <v>41</v>
      </c>
      <c r="L905" t="s">
        <v>379</v>
      </c>
      <c r="M905" t="s">
        <v>3248</v>
      </c>
      <c r="N905" t="s">
        <v>3249</v>
      </c>
      <c r="O905" t="s">
        <v>107</v>
      </c>
      <c r="P905" t="s">
        <v>3247</v>
      </c>
      <c r="Q905" t="s">
        <v>57</v>
      </c>
      <c r="R905">
        <v>44850</v>
      </c>
      <c r="S905" t="s">
        <v>2291</v>
      </c>
      <c r="T905" t="s">
        <v>46</v>
      </c>
      <c r="U905" t="s">
        <v>32</v>
      </c>
      <c r="V905" t="s">
        <v>47</v>
      </c>
      <c r="W905" t="s">
        <v>3250</v>
      </c>
      <c r="X905" t="s">
        <v>3259</v>
      </c>
      <c r="Y905" t="s">
        <v>60</v>
      </c>
      <c r="Z905" t="s">
        <v>130</v>
      </c>
      <c r="AA905" t="s">
        <v>40</v>
      </c>
      <c r="AB905" t="s">
        <v>3260</v>
      </c>
      <c r="AC905">
        <v>8</v>
      </c>
      <c r="AD905" t="s">
        <v>60</v>
      </c>
      <c r="AE905" t="s">
        <v>109</v>
      </c>
      <c r="AF905" t="s">
        <v>109</v>
      </c>
      <c r="AG905" s="1">
        <v>42564</v>
      </c>
    </row>
    <row r="906" spans="1:33" x14ac:dyDescent="0.3">
      <c r="A906">
        <v>50</v>
      </c>
      <c r="B906" t="s">
        <v>32</v>
      </c>
      <c r="C906" t="s">
        <v>61</v>
      </c>
      <c r="D906" t="s">
        <v>1953</v>
      </c>
      <c r="E906" t="s">
        <v>78</v>
      </c>
      <c r="F906">
        <v>1</v>
      </c>
      <c r="G906" t="s">
        <v>3258</v>
      </c>
      <c r="H906" t="s">
        <v>37</v>
      </c>
      <c r="I906" t="s">
        <v>2292</v>
      </c>
      <c r="J906" t="s">
        <v>3259</v>
      </c>
      <c r="K906" t="s">
        <v>55</v>
      </c>
      <c r="L906" t="s">
        <v>612</v>
      </c>
      <c r="M906" t="s">
        <v>3248</v>
      </c>
      <c r="N906" t="s">
        <v>3265</v>
      </c>
      <c r="O906" t="s">
        <v>87</v>
      </c>
      <c r="P906" t="s">
        <v>3259</v>
      </c>
      <c r="Q906" t="s">
        <v>69</v>
      </c>
      <c r="R906">
        <v>195170</v>
      </c>
      <c r="S906" t="s">
        <v>2293</v>
      </c>
      <c r="T906" t="s">
        <v>36</v>
      </c>
      <c r="U906" t="s">
        <v>32</v>
      </c>
      <c r="V906" t="s">
        <v>147</v>
      </c>
      <c r="W906" t="s">
        <v>3250</v>
      </c>
      <c r="X906" t="s">
        <v>3248</v>
      </c>
      <c r="Y906" t="s">
        <v>38</v>
      </c>
      <c r="Z906" t="s">
        <v>182</v>
      </c>
      <c r="AA906" t="s">
        <v>36</v>
      </c>
      <c r="AB906" t="s">
        <v>3261</v>
      </c>
      <c r="AC906">
        <v>7</v>
      </c>
      <c r="AD906" t="s">
        <v>60</v>
      </c>
      <c r="AE906" t="s">
        <v>60</v>
      </c>
      <c r="AF906" t="s">
        <v>90</v>
      </c>
      <c r="AG906" s="1">
        <v>43302</v>
      </c>
    </row>
    <row r="907" spans="1:33" x14ac:dyDescent="0.3">
      <c r="A907">
        <v>42</v>
      </c>
      <c r="B907" t="s">
        <v>32</v>
      </c>
      <c r="C907" t="s">
        <v>61</v>
      </c>
      <c r="D907" t="s">
        <v>2294</v>
      </c>
      <c r="E907" t="s">
        <v>78</v>
      </c>
      <c r="F907">
        <v>5</v>
      </c>
      <c r="G907" t="s">
        <v>3252</v>
      </c>
      <c r="H907" t="s">
        <v>84</v>
      </c>
      <c r="I907" t="s">
        <v>1949</v>
      </c>
      <c r="J907" t="s">
        <v>3259</v>
      </c>
      <c r="K907" t="s">
        <v>41</v>
      </c>
      <c r="L907" t="s">
        <v>112</v>
      </c>
      <c r="M907" t="s">
        <v>3248</v>
      </c>
      <c r="N907" t="s">
        <v>3265</v>
      </c>
      <c r="O907" t="s">
        <v>87</v>
      </c>
      <c r="P907" t="s">
        <v>3248</v>
      </c>
      <c r="Q907" t="s">
        <v>44</v>
      </c>
      <c r="R907">
        <v>183030</v>
      </c>
      <c r="S907" t="s">
        <v>2295</v>
      </c>
      <c r="T907" t="s">
        <v>90</v>
      </c>
      <c r="U907" t="s">
        <v>32</v>
      </c>
      <c r="V907" t="s">
        <v>66</v>
      </c>
      <c r="W907" t="s">
        <v>3250</v>
      </c>
      <c r="X907" t="s">
        <v>3247</v>
      </c>
      <c r="Y907" t="s">
        <v>60</v>
      </c>
      <c r="Z907" t="s">
        <v>106</v>
      </c>
      <c r="AA907" t="s">
        <v>36</v>
      </c>
      <c r="AB907" t="s">
        <v>3251</v>
      </c>
      <c r="AC907">
        <v>1</v>
      </c>
      <c r="AD907" t="s">
        <v>60</v>
      </c>
      <c r="AE907" t="s">
        <v>60</v>
      </c>
      <c r="AF907" t="s">
        <v>60</v>
      </c>
      <c r="AG907" s="1">
        <v>44771</v>
      </c>
    </row>
    <row r="908" spans="1:33" x14ac:dyDescent="0.3">
      <c r="A908">
        <v>45</v>
      </c>
      <c r="B908" t="s">
        <v>32</v>
      </c>
      <c r="C908" t="s">
        <v>61</v>
      </c>
      <c r="D908" t="s">
        <v>618</v>
      </c>
      <c r="E908" t="s">
        <v>35</v>
      </c>
      <c r="F908">
        <v>2</v>
      </c>
      <c r="G908" t="s">
        <v>3252</v>
      </c>
      <c r="H908" t="s">
        <v>175</v>
      </c>
      <c r="I908" t="s">
        <v>2296</v>
      </c>
      <c r="J908" t="s">
        <v>3259</v>
      </c>
      <c r="K908" t="s">
        <v>55</v>
      </c>
      <c r="L908" t="s">
        <v>250</v>
      </c>
      <c r="M908" t="s">
        <v>3247</v>
      </c>
      <c r="N908" t="s">
        <v>3249</v>
      </c>
      <c r="O908" t="s">
        <v>128</v>
      </c>
      <c r="P908" t="s">
        <v>3259</v>
      </c>
      <c r="Q908" t="s">
        <v>69</v>
      </c>
      <c r="R908">
        <v>5770</v>
      </c>
      <c r="S908" t="s">
        <v>2297</v>
      </c>
      <c r="T908" t="s">
        <v>38</v>
      </c>
      <c r="U908" t="s">
        <v>32</v>
      </c>
      <c r="V908" t="s">
        <v>114</v>
      </c>
      <c r="W908" t="s">
        <v>3250</v>
      </c>
      <c r="X908" t="s">
        <v>3253</v>
      </c>
      <c r="Y908" t="s">
        <v>40</v>
      </c>
      <c r="Z908" t="s">
        <v>130</v>
      </c>
      <c r="AA908" t="s">
        <v>36</v>
      </c>
      <c r="AB908" t="s">
        <v>3260</v>
      </c>
      <c r="AC908">
        <v>10</v>
      </c>
      <c r="AD908" t="s">
        <v>109</v>
      </c>
      <c r="AE908" t="s">
        <v>36</v>
      </c>
      <c r="AF908" t="s">
        <v>104</v>
      </c>
      <c r="AG908" s="1">
        <v>42715</v>
      </c>
    </row>
    <row r="909" spans="1:33" x14ac:dyDescent="0.3">
      <c r="A909">
        <v>42</v>
      </c>
      <c r="B909" t="s">
        <v>32</v>
      </c>
      <c r="C909" t="s">
        <v>51</v>
      </c>
      <c r="D909" t="s">
        <v>2298</v>
      </c>
      <c r="E909" t="s">
        <v>35</v>
      </c>
      <c r="F909">
        <v>29</v>
      </c>
      <c r="G909" t="s">
        <v>3252</v>
      </c>
      <c r="H909" t="s">
        <v>53</v>
      </c>
      <c r="I909" t="s">
        <v>2299</v>
      </c>
      <c r="J909" t="s">
        <v>3253</v>
      </c>
      <c r="K909" t="s">
        <v>55</v>
      </c>
      <c r="L909" t="s">
        <v>123</v>
      </c>
      <c r="M909" t="s">
        <v>3248</v>
      </c>
      <c r="N909" t="s">
        <v>3249</v>
      </c>
      <c r="O909" t="s">
        <v>107</v>
      </c>
      <c r="P909" t="s">
        <v>3248</v>
      </c>
      <c r="Q909" t="s">
        <v>69</v>
      </c>
      <c r="R909">
        <v>45560</v>
      </c>
      <c r="S909" t="s">
        <v>2300</v>
      </c>
      <c r="T909" t="s">
        <v>40</v>
      </c>
      <c r="U909" t="s">
        <v>32</v>
      </c>
      <c r="V909" t="s">
        <v>147</v>
      </c>
      <c r="W909" t="s">
        <v>3250</v>
      </c>
      <c r="X909" t="s">
        <v>3247</v>
      </c>
      <c r="Y909" t="s">
        <v>38</v>
      </c>
      <c r="Z909" t="s">
        <v>114</v>
      </c>
      <c r="AA909" t="s">
        <v>36</v>
      </c>
      <c r="AB909" t="s">
        <v>3260</v>
      </c>
      <c r="AC909">
        <v>5</v>
      </c>
      <c r="AD909" t="s">
        <v>46</v>
      </c>
      <c r="AE909" t="s">
        <v>60</v>
      </c>
      <c r="AF909" t="s">
        <v>40</v>
      </c>
      <c r="AG909" s="1">
        <v>42743</v>
      </c>
    </row>
    <row r="910" spans="1:33" x14ac:dyDescent="0.3">
      <c r="A910">
        <v>32</v>
      </c>
      <c r="B910" t="s">
        <v>32</v>
      </c>
      <c r="C910" t="s">
        <v>33</v>
      </c>
      <c r="D910" t="s">
        <v>2168</v>
      </c>
      <c r="E910" t="s">
        <v>78</v>
      </c>
      <c r="F910">
        <v>2</v>
      </c>
      <c r="G910" t="s">
        <v>3257</v>
      </c>
      <c r="H910" t="s">
        <v>53</v>
      </c>
      <c r="I910" t="s">
        <v>2301</v>
      </c>
      <c r="J910" t="s">
        <v>3248</v>
      </c>
      <c r="K910" t="s">
        <v>55</v>
      </c>
      <c r="L910" t="s">
        <v>274</v>
      </c>
      <c r="M910" t="s">
        <v>3248</v>
      </c>
      <c r="N910" t="s">
        <v>3254</v>
      </c>
      <c r="O910" t="s">
        <v>81</v>
      </c>
      <c r="P910" t="s">
        <v>3253</v>
      </c>
      <c r="Q910" t="s">
        <v>69</v>
      </c>
      <c r="R910">
        <v>28270</v>
      </c>
      <c r="S910" t="s">
        <v>2302</v>
      </c>
      <c r="T910" t="s">
        <v>38</v>
      </c>
      <c r="U910" t="s">
        <v>32</v>
      </c>
      <c r="V910" t="s">
        <v>47</v>
      </c>
      <c r="W910" t="s">
        <v>3250</v>
      </c>
      <c r="X910" t="s">
        <v>3248</v>
      </c>
      <c r="Y910" t="s">
        <v>36</v>
      </c>
      <c r="Z910" t="s">
        <v>38</v>
      </c>
      <c r="AA910" t="s">
        <v>36</v>
      </c>
      <c r="AB910" t="s">
        <v>3260</v>
      </c>
      <c r="AC910">
        <v>1</v>
      </c>
      <c r="AD910" t="s">
        <v>60</v>
      </c>
      <c r="AE910" t="s">
        <v>60</v>
      </c>
      <c r="AF910" t="s">
        <v>60</v>
      </c>
      <c r="AG910" s="1">
        <v>42691</v>
      </c>
    </row>
    <row r="911" spans="1:33" x14ac:dyDescent="0.3">
      <c r="A911">
        <v>40</v>
      </c>
      <c r="B911" t="s">
        <v>32</v>
      </c>
      <c r="C911" t="s">
        <v>61</v>
      </c>
      <c r="D911" t="s">
        <v>810</v>
      </c>
      <c r="E911" t="s">
        <v>78</v>
      </c>
      <c r="F911">
        <v>2</v>
      </c>
      <c r="G911" t="s">
        <v>3252</v>
      </c>
      <c r="H911" t="s">
        <v>84</v>
      </c>
      <c r="I911" t="s">
        <v>2303</v>
      </c>
      <c r="J911" t="s">
        <v>3247</v>
      </c>
      <c r="K911" t="s">
        <v>55</v>
      </c>
      <c r="L911" t="s">
        <v>123</v>
      </c>
      <c r="M911" t="s">
        <v>3248</v>
      </c>
      <c r="N911" t="s">
        <v>3249</v>
      </c>
      <c r="O911" t="s">
        <v>157</v>
      </c>
      <c r="P911" t="s">
        <v>3247</v>
      </c>
      <c r="Q911" t="s">
        <v>44</v>
      </c>
      <c r="R911">
        <v>56770</v>
      </c>
      <c r="S911" t="s">
        <v>2304</v>
      </c>
      <c r="T911" t="s">
        <v>36</v>
      </c>
      <c r="U911" t="s">
        <v>32</v>
      </c>
      <c r="V911" t="s">
        <v>76</v>
      </c>
      <c r="W911" t="s">
        <v>3250</v>
      </c>
      <c r="X911" t="s">
        <v>3248</v>
      </c>
      <c r="Y911" t="s">
        <v>38</v>
      </c>
      <c r="Z911" t="s">
        <v>102</v>
      </c>
      <c r="AA911" t="s">
        <v>46</v>
      </c>
      <c r="AB911" t="s">
        <v>3260</v>
      </c>
      <c r="AC911">
        <v>11</v>
      </c>
      <c r="AD911" t="s">
        <v>115</v>
      </c>
      <c r="AE911" t="s">
        <v>71</v>
      </c>
      <c r="AF911" t="s">
        <v>130</v>
      </c>
      <c r="AG911" s="1">
        <v>43097</v>
      </c>
    </row>
    <row r="912" spans="1:33" x14ac:dyDescent="0.3">
      <c r="A912">
        <v>40</v>
      </c>
      <c r="B912" t="s">
        <v>32</v>
      </c>
      <c r="C912" t="s">
        <v>61</v>
      </c>
      <c r="D912" t="s">
        <v>1020</v>
      </c>
      <c r="E912" t="s">
        <v>35</v>
      </c>
      <c r="F912">
        <v>15</v>
      </c>
      <c r="G912" t="s">
        <v>3246</v>
      </c>
      <c r="H912" t="s">
        <v>53</v>
      </c>
      <c r="I912" t="s">
        <v>2305</v>
      </c>
      <c r="J912" t="s">
        <v>3253</v>
      </c>
      <c r="K912" t="s">
        <v>55</v>
      </c>
      <c r="L912" t="s">
        <v>48</v>
      </c>
      <c r="M912" t="s">
        <v>3247</v>
      </c>
      <c r="N912" t="s">
        <v>3263</v>
      </c>
      <c r="O912" t="s">
        <v>128</v>
      </c>
      <c r="P912" t="s">
        <v>3248</v>
      </c>
      <c r="Q912" t="s">
        <v>44</v>
      </c>
      <c r="R912">
        <v>104350</v>
      </c>
      <c r="S912" t="s">
        <v>2306</v>
      </c>
      <c r="T912" t="s">
        <v>38</v>
      </c>
      <c r="U912" t="s">
        <v>32</v>
      </c>
      <c r="V912" t="s">
        <v>66</v>
      </c>
      <c r="W912" t="s">
        <v>3250</v>
      </c>
      <c r="X912" t="s">
        <v>3259</v>
      </c>
      <c r="Y912" t="s">
        <v>40</v>
      </c>
      <c r="Z912" t="s">
        <v>190</v>
      </c>
      <c r="AA912" t="s">
        <v>40</v>
      </c>
      <c r="AB912" t="s">
        <v>3260</v>
      </c>
      <c r="AC912">
        <v>5</v>
      </c>
      <c r="AD912" t="s">
        <v>102</v>
      </c>
      <c r="AE912" t="s">
        <v>76</v>
      </c>
      <c r="AF912" t="s">
        <v>47</v>
      </c>
      <c r="AG912" s="1">
        <v>43988</v>
      </c>
    </row>
    <row r="913" spans="1:33" x14ac:dyDescent="0.3">
      <c r="A913">
        <v>32</v>
      </c>
      <c r="B913" t="s">
        <v>32</v>
      </c>
      <c r="C913" t="s">
        <v>61</v>
      </c>
      <c r="D913" t="s">
        <v>2307</v>
      </c>
      <c r="E913" t="s">
        <v>78</v>
      </c>
      <c r="F913">
        <v>8</v>
      </c>
      <c r="G913" t="s">
        <v>3252</v>
      </c>
      <c r="H913" t="s">
        <v>121</v>
      </c>
      <c r="I913" t="s">
        <v>1617</v>
      </c>
      <c r="J913" t="s">
        <v>3248</v>
      </c>
      <c r="K913" t="s">
        <v>55</v>
      </c>
      <c r="L913" t="s">
        <v>325</v>
      </c>
      <c r="M913" t="s">
        <v>3247</v>
      </c>
      <c r="N913" t="s">
        <v>3249</v>
      </c>
      <c r="O913" t="s">
        <v>157</v>
      </c>
      <c r="P913" t="s">
        <v>3247</v>
      </c>
      <c r="Q913" t="s">
        <v>44</v>
      </c>
      <c r="R913">
        <v>52280</v>
      </c>
      <c r="S913" t="s">
        <v>2308</v>
      </c>
      <c r="T913" t="s">
        <v>38</v>
      </c>
      <c r="U913" t="s">
        <v>50</v>
      </c>
      <c r="V913" t="s">
        <v>147</v>
      </c>
      <c r="W913" t="s">
        <v>3250</v>
      </c>
      <c r="X913" t="s">
        <v>3259</v>
      </c>
      <c r="Y913" t="s">
        <v>60</v>
      </c>
      <c r="Z913" t="s">
        <v>66</v>
      </c>
      <c r="AA913" t="s">
        <v>40</v>
      </c>
      <c r="AB913" t="s">
        <v>3260</v>
      </c>
      <c r="AC913">
        <v>13</v>
      </c>
      <c r="AD913" t="s">
        <v>47</v>
      </c>
      <c r="AE913" t="s">
        <v>147</v>
      </c>
      <c r="AF913" t="s">
        <v>104</v>
      </c>
      <c r="AG913" s="1">
        <v>42820</v>
      </c>
    </row>
    <row r="914" spans="1:33" x14ac:dyDescent="0.3">
      <c r="A914">
        <v>50</v>
      </c>
      <c r="B914" t="s">
        <v>32</v>
      </c>
      <c r="C914" t="s">
        <v>61</v>
      </c>
      <c r="D914" t="s">
        <v>2309</v>
      </c>
      <c r="E914" t="s">
        <v>35</v>
      </c>
      <c r="F914">
        <v>9</v>
      </c>
      <c r="G914" t="s">
        <v>3246</v>
      </c>
      <c r="H914" t="s">
        <v>53</v>
      </c>
      <c r="I914" t="s">
        <v>959</v>
      </c>
      <c r="J914" t="s">
        <v>3253</v>
      </c>
      <c r="K914" t="s">
        <v>41</v>
      </c>
      <c r="L914" t="s">
        <v>192</v>
      </c>
      <c r="M914" t="s">
        <v>3248</v>
      </c>
      <c r="N914" t="s">
        <v>3254</v>
      </c>
      <c r="O914" t="s">
        <v>43</v>
      </c>
      <c r="P914" t="s">
        <v>3259</v>
      </c>
      <c r="Q914" t="s">
        <v>44</v>
      </c>
      <c r="R914">
        <v>23800</v>
      </c>
      <c r="S914" t="s">
        <v>2310</v>
      </c>
      <c r="T914" t="s">
        <v>46</v>
      </c>
      <c r="U914" t="s">
        <v>32</v>
      </c>
      <c r="V914" t="s">
        <v>190</v>
      </c>
      <c r="W914" t="s">
        <v>3250</v>
      </c>
      <c r="X914" t="s">
        <v>3247</v>
      </c>
      <c r="Y914" t="s">
        <v>60</v>
      </c>
      <c r="Z914" t="s">
        <v>115</v>
      </c>
      <c r="AA914" t="s">
        <v>71</v>
      </c>
      <c r="AB914" t="s">
        <v>3260</v>
      </c>
      <c r="AC914">
        <v>1</v>
      </c>
      <c r="AD914" t="s">
        <v>60</v>
      </c>
      <c r="AE914" t="s">
        <v>60</v>
      </c>
      <c r="AF914" t="s">
        <v>60</v>
      </c>
      <c r="AG914" s="1">
        <v>42438</v>
      </c>
    </row>
    <row r="915" spans="1:33" x14ac:dyDescent="0.3">
      <c r="A915">
        <v>49</v>
      </c>
      <c r="B915" t="s">
        <v>32</v>
      </c>
      <c r="C915" t="s">
        <v>61</v>
      </c>
      <c r="D915" t="s">
        <v>1366</v>
      </c>
      <c r="E915" t="s">
        <v>35</v>
      </c>
      <c r="F915">
        <v>16</v>
      </c>
      <c r="G915" t="s">
        <v>3246</v>
      </c>
      <c r="H915" t="s">
        <v>37</v>
      </c>
      <c r="I915" t="s">
        <v>2311</v>
      </c>
      <c r="J915" t="s">
        <v>3259</v>
      </c>
      <c r="K915" t="s">
        <v>55</v>
      </c>
      <c r="L915" t="s">
        <v>1084</v>
      </c>
      <c r="M915" t="s">
        <v>3248</v>
      </c>
      <c r="N915" t="s">
        <v>3254</v>
      </c>
      <c r="O915" t="s">
        <v>43</v>
      </c>
      <c r="P915" t="s">
        <v>3253</v>
      </c>
      <c r="Q915" t="s">
        <v>69</v>
      </c>
      <c r="R915">
        <v>25870</v>
      </c>
      <c r="S915" t="s">
        <v>2312</v>
      </c>
      <c r="T915" t="s">
        <v>46</v>
      </c>
      <c r="U915" t="s">
        <v>50</v>
      </c>
      <c r="V915" t="s">
        <v>153</v>
      </c>
      <c r="W915" t="s">
        <v>3250</v>
      </c>
      <c r="X915" t="s">
        <v>3247</v>
      </c>
      <c r="Y915" t="s">
        <v>38</v>
      </c>
      <c r="Z915" t="s">
        <v>49</v>
      </c>
      <c r="AA915" t="s">
        <v>40</v>
      </c>
      <c r="AB915" t="s">
        <v>3261</v>
      </c>
      <c r="AC915">
        <v>2</v>
      </c>
      <c r="AD915" t="s">
        <v>40</v>
      </c>
      <c r="AE915" t="s">
        <v>40</v>
      </c>
      <c r="AF915" t="s">
        <v>40</v>
      </c>
      <c r="AG915" s="1">
        <v>42230</v>
      </c>
    </row>
    <row r="916" spans="1:33" x14ac:dyDescent="0.3">
      <c r="A916">
        <v>45</v>
      </c>
      <c r="B916" t="s">
        <v>32</v>
      </c>
      <c r="C916" t="s">
        <v>61</v>
      </c>
      <c r="D916" t="s">
        <v>1499</v>
      </c>
      <c r="E916" t="s">
        <v>35</v>
      </c>
      <c r="F916">
        <v>28</v>
      </c>
      <c r="G916" t="s">
        <v>3252</v>
      </c>
      <c r="H916" t="s">
        <v>121</v>
      </c>
      <c r="I916" t="s">
        <v>2313</v>
      </c>
      <c r="J916" t="s">
        <v>3259</v>
      </c>
      <c r="K916" t="s">
        <v>55</v>
      </c>
      <c r="L916" t="s">
        <v>336</v>
      </c>
      <c r="M916" t="s">
        <v>3247</v>
      </c>
      <c r="N916" t="s">
        <v>3262</v>
      </c>
      <c r="O916" t="s">
        <v>151</v>
      </c>
      <c r="P916" t="s">
        <v>3247</v>
      </c>
      <c r="Q916" t="s">
        <v>57</v>
      </c>
      <c r="R916">
        <v>167040</v>
      </c>
      <c r="S916" t="s">
        <v>2314</v>
      </c>
      <c r="T916" t="s">
        <v>38</v>
      </c>
      <c r="U916" t="s">
        <v>32</v>
      </c>
      <c r="V916" t="s">
        <v>147</v>
      </c>
      <c r="W916" t="s">
        <v>3250</v>
      </c>
      <c r="X916" t="s">
        <v>3248</v>
      </c>
      <c r="Y916" t="s">
        <v>60</v>
      </c>
      <c r="Z916" t="s">
        <v>106</v>
      </c>
      <c r="AA916" t="s">
        <v>40</v>
      </c>
      <c r="AB916" t="s">
        <v>3260</v>
      </c>
      <c r="AC916">
        <v>21</v>
      </c>
      <c r="AD916" t="s">
        <v>90</v>
      </c>
      <c r="AE916" t="s">
        <v>115</v>
      </c>
      <c r="AF916" t="s">
        <v>90</v>
      </c>
      <c r="AG916" s="1">
        <v>43568</v>
      </c>
    </row>
    <row r="917" spans="1:33" x14ac:dyDescent="0.3">
      <c r="A917">
        <v>58</v>
      </c>
      <c r="B917" t="s">
        <v>32</v>
      </c>
      <c r="C917" t="s">
        <v>61</v>
      </c>
      <c r="D917" t="s">
        <v>985</v>
      </c>
      <c r="E917" t="s">
        <v>35</v>
      </c>
      <c r="F917">
        <v>1</v>
      </c>
      <c r="G917" t="s">
        <v>3246</v>
      </c>
      <c r="H917" t="s">
        <v>37</v>
      </c>
      <c r="I917" t="s">
        <v>920</v>
      </c>
      <c r="J917" t="s">
        <v>3259</v>
      </c>
      <c r="K917" t="s">
        <v>55</v>
      </c>
      <c r="L917" t="s">
        <v>274</v>
      </c>
      <c r="M917" t="s">
        <v>3248</v>
      </c>
      <c r="N917" t="s">
        <v>3265</v>
      </c>
      <c r="O917" t="s">
        <v>151</v>
      </c>
      <c r="P917" t="s">
        <v>3253</v>
      </c>
      <c r="Q917" t="s">
        <v>44</v>
      </c>
      <c r="R917">
        <v>197010</v>
      </c>
      <c r="S917" t="s">
        <v>2315</v>
      </c>
      <c r="T917" t="s">
        <v>36</v>
      </c>
      <c r="U917" t="s">
        <v>50</v>
      </c>
      <c r="V917" t="s">
        <v>106</v>
      </c>
      <c r="W917" t="s">
        <v>3255</v>
      </c>
      <c r="X917" t="s">
        <v>3248</v>
      </c>
      <c r="Y917" t="s">
        <v>38</v>
      </c>
      <c r="Z917" t="s">
        <v>182</v>
      </c>
      <c r="AA917" t="s">
        <v>36</v>
      </c>
      <c r="AB917" t="s">
        <v>3260</v>
      </c>
      <c r="AC917">
        <v>5</v>
      </c>
      <c r="AD917" t="s">
        <v>115</v>
      </c>
      <c r="AE917" t="s">
        <v>38</v>
      </c>
      <c r="AF917" t="s">
        <v>71</v>
      </c>
      <c r="AG917" s="1">
        <v>42031</v>
      </c>
    </row>
    <row r="918" spans="1:33" x14ac:dyDescent="0.3">
      <c r="A918">
        <v>29</v>
      </c>
      <c r="B918" t="s">
        <v>32</v>
      </c>
      <c r="C918" t="s">
        <v>61</v>
      </c>
      <c r="D918" t="s">
        <v>2316</v>
      </c>
      <c r="E918" t="s">
        <v>35</v>
      </c>
      <c r="F918">
        <v>1</v>
      </c>
      <c r="G918" t="s">
        <v>3246</v>
      </c>
      <c r="H918" t="s">
        <v>53</v>
      </c>
      <c r="I918" t="s">
        <v>2317</v>
      </c>
      <c r="J918" t="s">
        <v>3253</v>
      </c>
      <c r="K918" t="s">
        <v>41</v>
      </c>
      <c r="L918" t="s">
        <v>80</v>
      </c>
      <c r="M918" t="s">
        <v>3248</v>
      </c>
      <c r="N918" t="s">
        <v>3249</v>
      </c>
      <c r="O918" t="s">
        <v>100</v>
      </c>
      <c r="P918" t="s">
        <v>3253</v>
      </c>
      <c r="Q918" t="s">
        <v>44</v>
      </c>
      <c r="R918">
        <v>53730</v>
      </c>
      <c r="S918" t="s">
        <v>2318</v>
      </c>
      <c r="T918" t="s">
        <v>60</v>
      </c>
      <c r="U918" t="s">
        <v>32</v>
      </c>
      <c r="V918" t="s">
        <v>47</v>
      </c>
      <c r="W918" t="s">
        <v>3250</v>
      </c>
      <c r="X918" t="s">
        <v>3253</v>
      </c>
      <c r="Y918" t="s">
        <v>38</v>
      </c>
      <c r="Z918" t="s">
        <v>90</v>
      </c>
      <c r="AA918" t="s">
        <v>71</v>
      </c>
      <c r="AB918" t="s">
        <v>3261</v>
      </c>
      <c r="AC918">
        <v>5</v>
      </c>
      <c r="AD918" t="s">
        <v>36</v>
      </c>
      <c r="AE918" t="s">
        <v>60</v>
      </c>
      <c r="AF918" t="s">
        <v>40</v>
      </c>
      <c r="AG918" s="1">
        <v>44031</v>
      </c>
    </row>
    <row r="919" spans="1:33" x14ac:dyDescent="0.3">
      <c r="A919">
        <v>40</v>
      </c>
      <c r="B919" t="s">
        <v>32</v>
      </c>
      <c r="C919" t="s">
        <v>61</v>
      </c>
      <c r="D919" t="s">
        <v>1961</v>
      </c>
      <c r="E919" t="s">
        <v>35</v>
      </c>
      <c r="F919">
        <v>1</v>
      </c>
      <c r="G919" t="s">
        <v>3258</v>
      </c>
      <c r="H919" t="s">
        <v>53</v>
      </c>
      <c r="I919" t="s">
        <v>2319</v>
      </c>
      <c r="J919" t="s">
        <v>3253</v>
      </c>
      <c r="K919" t="s">
        <v>41</v>
      </c>
      <c r="L919" t="s">
        <v>229</v>
      </c>
      <c r="M919" t="s">
        <v>3248</v>
      </c>
      <c r="N919" t="s">
        <v>3254</v>
      </c>
      <c r="O919" t="s">
        <v>43</v>
      </c>
      <c r="P919" t="s">
        <v>3259</v>
      </c>
      <c r="Q919" t="s">
        <v>44</v>
      </c>
      <c r="R919">
        <v>2406</v>
      </c>
      <c r="S919" t="s">
        <v>2320</v>
      </c>
      <c r="T919" t="s">
        <v>115</v>
      </c>
      <c r="U919" t="s">
        <v>32</v>
      </c>
      <c r="V919" t="s">
        <v>114</v>
      </c>
      <c r="W919" t="s">
        <v>3250</v>
      </c>
      <c r="X919" t="s">
        <v>3248</v>
      </c>
      <c r="Y919" t="s">
        <v>40</v>
      </c>
      <c r="Z919" t="s">
        <v>115</v>
      </c>
      <c r="AA919" t="s">
        <v>36</v>
      </c>
      <c r="AB919" t="s">
        <v>3261</v>
      </c>
      <c r="AC919">
        <v>1</v>
      </c>
      <c r="AD919" t="s">
        <v>60</v>
      </c>
      <c r="AE919" t="s">
        <v>60</v>
      </c>
      <c r="AF919" t="s">
        <v>60</v>
      </c>
      <c r="AG919" s="1">
        <v>44354</v>
      </c>
    </row>
    <row r="920" spans="1:33" x14ac:dyDescent="0.3">
      <c r="A920">
        <v>40</v>
      </c>
      <c r="B920" t="s">
        <v>32</v>
      </c>
      <c r="C920" t="s">
        <v>61</v>
      </c>
      <c r="D920" t="s">
        <v>1664</v>
      </c>
      <c r="E920" t="s">
        <v>35</v>
      </c>
      <c r="F920">
        <v>20</v>
      </c>
      <c r="G920" t="s">
        <v>3258</v>
      </c>
      <c r="H920" t="s">
        <v>121</v>
      </c>
      <c r="I920" t="s">
        <v>1012</v>
      </c>
      <c r="J920" t="s">
        <v>3253</v>
      </c>
      <c r="K920" t="s">
        <v>41</v>
      </c>
      <c r="L920" t="s">
        <v>549</v>
      </c>
      <c r="M920" t="s">
        <v>3248</v>
      </c>
      <c r="N920" t="s">
        <v>3263</v>
      </c>
      <c r="O920" t="s">
        <v>100</v>
      </c>
      <c r="P920" t="s">
        <v>3259</v>
      </c>
      <c r="Q920" t="s">
        <v>44</v>
      </c>
      <c r="R920">
        <v>103220</v>
      </c>
      <c r="S920" t="s">
        <v>2321</v>
      </c>
      <c r="T920" t="s">
        <v>46</v>
      </c>
      <c r="U920" t="s">
        <v>32</v>
      </c>
      <c r="V920" t="s">
        <v>59</v>
      </c>
      <c r="W920" t="s">
        <v>3255</v>
      </c>
      <c r="X920" t="s">
        <v>3259</v>
      </c>
      <c r="Y920" t="s">
        <v>38</v>
      </c>
      <c r="Z920" t="s">
        <v>76</v>
      </c>
      <c r="AA920" t="s">
        <v>90</v>
      </c>
      <c r="AB920" t="s">
        <v>3260</v>
      </c>
      <c r="AC920">
        <v>11</v>
      </c>
      <c r="AD920" t="s">
        <v>130</v>
      </c>
      <c r="AE920" t="s">
        <v>147</v>
      </c>
      <c r="AF920" t="s">
        <v>38</v>
      </c>
      <c r="AG920" s="1">
        <v>43346</v>
      </c>
    </row>
    <row r="921" spans="1:33" x14ac:dyDescent="0.3">
      <c r="A921">
        <v>37</v>
      </c>
      <c r="B921" t="s">
        <v>32</v>
      </c>
      <c r="C921" t="s">
        <v>61</v>
      </c>
      <c r="D921" t="s">
        <v>2322</v>
      </c>
      <c r="E921" t="s">
        <v>35</v>
      </c>
      <c r="F921">
        <v>1</v>
      </c>
      <c r="G921" t="s">
        <v>3258</v>
      </c>
      <c r="H921" t="s">
        <v>53</v>
      </c>
      <c r="I921" t="s">
        <v>546</v>
      </c>
      <c r="J921" t="s">
        <v>3253</v>
      </c>
      <c r="K921" t="s">
        <v>41</v>
      </c>
      <c r="L921" t="s">
        <v>64</v>
      </c>
      <c r="M921" t="s">
        <v>3247</v>
      </c>
      <c r="N921" t="s">
        <v>3249</v>
      </c>
      <c r="O921" t="s">
        <v>128</v>
      </c>
      <c r="P921" t="s">
        <v>3248</v>
      </c>
      <c r="Q921" t="s">
        <v>69</v>
      </c>
      <c r="R921">
        <v>59930</v>
      </c>
      <c r="S921" t="s">
        <v>2323</v>
      </c>
      <c r="T921" t="s">
        <v>38</v>
      </c>
      <c r="U921" t="s">
        <v>32</v>
      </c>
      <c r="V921" t="s">
        <v>190</v>
      </c>
      <c r="W921" t="s">
        <v>3250</v>
      </c>
      <c r="X921" t="s">
        <v>3248</v>
      </c>
      <c r="Y921" t="s">
        <v>38</v>
      </c>
      <c r="Z921" t="s">
        <v>109</v>
      </c>
      <c r="AA921" t="s">
        <v>40</v>
      </c>
      <c r="AB921" t="s">
        <v>3251</v>
      </c>
      <c r="AC921">
        <v>7</v>
      </c>
      <c r="AD921" t="s">
        <v>71</v>
      </c>
      <c r="AE921" t="s">
        <v>60</v>
      </c>
      <c r="AF921" t="s">
        <v>109</v>
      </c>
      <c r="AG921" s="1">
        <v>42617</v>
      </c>
    </row>
    <row r="922" spans="1:33" x14ac:dyDescent="0.3">
      <c r="A922">
        <v>35</v>
      </c>
      <c r="B922" t="s">
        <v>32</v>
      </c>
      <c r="C922" t="s">
        <v>61</v>
      </c>
      <c r="D922" t="s">
        <v>1474</v>
      </c>
      <c r="E922" t="s">
        <v>78</v>
      </c>
      <c r="F922">
        <v>18</v>
      </c>
      <c r="G922" t="s">
        <v>3258</v>
      </c>
      <c r="H922" t="s">
        <v>37</v>
      </c>
      <c r="I922" t="s">
        <v>2324</v>
      </c>
      <c r="J922" t="s">
        <v>3247</v>
      </c>
      <c r="K922" t="s">
        <v>41</v>
      </c>
      <c r="L922" t="s">
        <v>305</v>
      </c>
      <c r="M922" t="s">
        <v>3248</v>
      </c>
      <c r="N922" t="s">
        <v>3249</v>
      </c>
      <c r="O922" t="s">
        <v>157</v>
      </c>
      <c r="P922" t="s">
        <v>3253</v>
      </c>
      <c r="Q922" t="s">
        <v>44</v>
      </c>
      <c r="R922">
        <v>55610</v>
      </c>
      <c r="S922" t="s">
        <v>2325</v>
      </c>
      <c r="T922" t="s">
        <v>60</v>
      </c>
      <c r="U922" t="s">
        <v>32</v>
      </c>
      <c r="V922" t="s">
        <v>153</v>
      </c>
      <c r="W922" t="s">
        <v>3250</v>
      </c>
      <c r="X922" t="s">
        <v>3259</v>
      </c>
      <c r="Y922" t="s">
        <v>38</v>
      </c>
      <c r="Z922" t="s">
        <v>90</v>
      </c>
      <c r="AA922" t="s">
        <v>40</v>
      </c>
      <c r="AB922" t="s">
        <v>3256</v>
      </c>
      <c r="AC922">
        <v>5</v>
      </c>
      <c r="AD922" t="s">
        <v>36</v>
      </c>
      <c r="AE922" t="s">
        <v>60</v>
      </c>
      <c r="AF922" t="s">
        <v>46</v>
      </c>
      <c r="AG922" s="1">
        <v>44936</v>
      </c>
    </row>
    <row r="923" spans="1:33" x14ac:dyDescent="0.3">
      <c r="A923">
        <v>39</v>
      </c>
      <c r="B923" t="s">
        <v>32</v>
      </c>
      <c r="C923" t="s">
        <v>61</v>
      </c>
      <c r="D923" t="s">
        <v>2326</v>
      </c>
      <c r="E923" t="s">
        <v>35</v>
      </c>
      <c r="F923">
        <v>18</v>
      </c>
      <c r="G923" t="s">
        <v>3252</v>
      </c>
      <c r="H923" t="s">
        <v>53</v>
      </c>
      <c r="I923" t="s">
        <v>2327</v>
      </c>
      <c r="J923" t="s">
        <v>3253</v>
      </c>
      <c r="K923" t="s">
        <v>41</v>
      </c>
      <c r="L923" t="s">
        <v>182</v>
      </c>
      <c r="M923" t="s">
        <v>3248</v>
      </c>
      <c r="N923" t="s">
        <v>3249</v>
      </c>
      <c r="O923" t="s">
        <v>128</v>
      </c>
      <c r="P923" t="s">
        <v>3248</v>
      </c>
      <c r="Q923" t="s">
        <v>57</v>
      </c>
      <c r="R923">
        <v>45340</v>
      </c>
      <c r="S923" t="s">
        <v>2328</v>
      </c>
      <c r="T923" t="s">
        <v>60</v>
      </c>
      <c r="U923" t="s">
        <v>32</v>
      </c>
      <c r="V923" t="s">
        <v>147</v>
      </c>
      <c r="W923" t="s">
        <v>3250</v>
      </c>
      <c r="X923" t="s">
        <v>3253</v>
      </c>
      <c r="Y923" t="s">
        <v>60</v>
      </c>
      <c r="Z923" t="s">
        <v>104</v>
      </c>
      <c r="AA923" t="s">
        <v>90</v>
      </c>
      <c r="AB923" t="s">
        <v>3260</v>
      </c>
      <c r="AC923">
        <v>8</v>
      </c>
      <c r="AD923" t="s">
        <v>109</v>
      </c>
      <c r="AE923" t="s">
        <v>38</v>
      </c>
      <c r="AF923" t="s">
        <v>109</v>
      </c>
      <c r="AG923" s="1">
        <v>43659</v>
      </c>
    </row>
    <row r="924" spans="1:33" x14ac:dyDescent="0.3">
      <c r="A924">
        <v>35</v>
      </c>
      <c r="B924" t="s">
        <v>32</v>
      </c>
      <c r="C924" t="s">
        <v>61</v>
      </c>
      <c r="D924" t="s">
        <v>705</v>
      </c>
      <c r="E924" t="s">
        <v>78</v>
      </c>
      <c r="F924">
        <v>1</v>
      </c>
      <c r="G924" t="s">
        <v>3246</v>
      </c>
      <c r="H924" t="s">
        <v>37</v>
      </c>
      <c r="I924" t="s">
        <v>2329</v>
      </c>
      <c r="J924" t="s">
        <v>3253</v>
      </c>
      <c r="K924" t="s">
        <v>55</v>
      </c>
      <c r="L924" t="s">
        <v>48</v>
      </c>
      <c r="M924" t="s">
        <v>3248</v>
      </c>
      <c r="N924" t="s">
        <v>3249</v>
      </c>
      <c r="O924" t="s">
        <v>157</v>
      </c>
      <c r="P924" t="s">
        <v>3248</v>
      </c>
      <c r="Q924" t="s">
        <v>57</v>
      </c>
      <c r="R924">
        <v>48590</v>
      </c>
      <c r="S924" t="s">
        <v>2330</v>
      </c>
      <c r="T924" t="s">
        <v>38</v>
      </c>
      <c r="U924" t="s">
        <v>32</v>
      </c>
      <c r="V924" t="s">
        <v>153</v>
      </c>
      <c r="W924" t="s">
        <v>3250</v>
      </c>
      <c r="X924" t="s">
        <v>3259</v>
      </c>
      <c r="Y924" t="s">
        <v>60</v>
      </c>
      <c r="Z924" t="s">
        <v>71</v>
      </c>
      <c r="AA924" t="s">
        <v>36</v>
      </c>
      <c r="AB924" t="s">
        <v>3260</v>
      </c>
      <c r="AC924">
        <v>5</v>
      </c>
      <c r="AD924" t="s">
        <v>46</v>
      </c>
      <c r="AE924" t="s">
        <v>60</v>
      </c>
      <c r="AF924" t="s">
        <v>36</v>
      </c>
      <c r="AG924" s="1">
        <v>43381</v>
      </c>
    </row>
    <row r="925" spans="1:33" x14ac:dyDescent="0.3">
      <c r="A925">
        <v>30</v>
      </c>
      <c r="B925" t="s">
        <v>32</v>
      </c>
      <c r="C925" t="s">
        <v>61</v>
      </c>
      <c r="D925" t="s">
        <v>1012</v>
      </c>
      <c r="E925" t="s">
        <v>35</v>
      </c>
      <c r="F925">
        <v>10</v>
      </c>
      <c r="G925" t="s">
        <v>3246</v>
      </c>
      <c r="H925" t="s">
        <v>37</v>
      </c>
      <c r="I925" t="s">
        <v>2331</v>
      </c>
      <c r="J925" t="s">
        <v>3253</v>
      </c>
      <c r="K925" t="s">
        <v>55</v>
      </c>
      <c r="L925" t="s">
        <v>192</v>
      </c>
      <c r="M925" t="s">
        <v>3248</v>
      </c>
      <c r="N925" t="s">
        <v>3263</v>
      </c>
      <c r="O925" t="s">
        <v>128</v>
      </c>
      <c r="P925" t="s">
        <v>3248</v>
      </c>
      <c r="Q925" t="s">
        <v>57</v>
      </c>
      <c r="R925">
        <v>96670</v>
      </c>
      <c r="S925" t="s">
        <v>2332</v>
      </c>
      <c r="T925" t="s">
        <v>104</v>
      </c>
      <c r="U925" t="s">
        <v>32</v>
      </c>
      <c r="V925" t="s">
        <v>76</v>
      </c>
      <c r="W925" t="s">
        <v>3250</v>
      </c>
      <c r="X925" t="s">
        <v>3247</v>
      </c>
      <c r="Y925" t="s">
        <v>60</v>
      </c>
      <c r="Z925" t="s">
        <v>104</v>
      </c>
      <c r="AA925" t="s">
        <v>36</v>
      </c>
      <c r="AB925" t="s">
        <v>3260</v>
      </c>
      <c r="AC925">
        <v>7</v>
      </c>
      <c r="AD925" t="s">
        <v>109</v>
      </c>
      <c r="AE925" t="s">
        <v>60</v>
      </c>
      <c r="AF925" t="s">
        <v>40</v>
      </c>
      <c r="AG925" s="1">
        <v>44469</v>
      </c>
    </row>
    <row r="926" spans="1:33" x14ac:dyDescent="0.3">
      <c r="A926">
        <v>53</v>
      </c>
      <c r="B926" t="s">
        <v>32</v>
      </c>
      <c r="C926" t="s">
        <v>61</v>
      </c>
      <c r="D926" t="s">
        <v>262</v>
      </c>
      <c r="E926" t="s">
        <v>35</v>
      </c>
      <c r="F926">
        <v>7</v>
      </c>
      <c r="G926" t="s">
        <v>3246</v>
      </c>
      <c r="H926" t="s">
        <v>53</v>
      </c>
      <c r="I926" t="s">
        <v>2333</v>
      </c>
      <c r="J926" t="s">
        <v>3248</v>
      </c>
      <c r="K926" t="s">
        <v>41</v>
      </c>
      <c r="L926" t="s">
        <v>250</v>
      </c>
      <c r="M926" t="s">
        <v>3259</v>
      </c>
      <c r="N926" t="s">
        <v>3262</v>
      </c>
      <c r="O926" t="s">
        <v>151</v>
      </c>
      <c r="P926" t="s">
        <v>3248</v>
      </c>
      <c r="Q926" t="s">
        <v>44</v>
      </c>
      <c r="R926">
        <v>148140</v>
      </c>
      <c r="S926" t="s">
        <v>2334</v>
      </c>
      <c r="T926" t="s">
        <v>36</v>
      </c>
      <c r="U926" t="s">
        <v>32</v>
      </c>
      <c r="V926" t="s">
        <v>114</v>
      </c>
      <c r="W926" t="s">
        <v>3250</v>
      </c>
      <c r="X926" t="s">
        <v>3248</v>
      </c>
      <c r="Y926" t="s">
        <v>60</v>
      </c>
      <c r="Z926" t="s">
        <v>182</v>
      </c>
      <c r="AA926" t="s">
        <v>36</v>
      </c>
      <c r="AB926" t="s">
        <v>3260</v>
      </c>
      <c r="AC926">
        <v>5</v>
      </c>
      <c r="AD926" t="s">
        <v>38</v>
      </c>
      <c r="AE926" t="s">
        <v>38</v>
      </c>
      <c r="AF926" t="s">
        <v>36</v>
      </c>
      <c r="AG926" s="1">
        <v>44292</v>
      </c>
    </row>
    <row r="927" spans="1:33" x14ac:dyDescent="0.3">
      <c r="A927">
        <v>37</v>
      </c>
      <c r="B927" t="s">
        <v>32</v>
      </c>
      <c r="C927" t="s">
        <v>61</v>
      </c>
      <c r="D927" t="s">
        <v>1353</v>
      </c>
      <c r="E927" t="s">
        <v>78</v>
      </c>
      <c r="F927">
        <v>16</v>
      </c>
      <c r="G927" t="s">
        <v>3258</v>
      </c>
      <c r="H927" t="s">
        <v>84</v>
      </c>
      <c r="I927" t="s">
        <v>856</v>
      </c>
      <c r="J927" t="s">
        <v>3259</v>
      </c>
      <c r="K927" t="s">
        <v>41</v>
      </c>
      <c r="L927" t="s">
        <v>86</v>
      </c>
      <c r="M927" t="s">
        <v>3247</v>
      </c>
      <c r="N927" t="s">
        <v>3249</v>
      </c>
      <c r="O927" t="s">
        <v>157</v>
      </c>
      <c r="P927" t="s">
        <v>3248</v>
      </c>
      <c r="Q927" t="s">
        <v>69</v>
      </c>
      <c r="R927">
        <v>63340</v>
      </c>
      <c r="S927" t="s">
        <v>2335</v>
      </c>
      <c r="T927" t="s">
        <v>46</v>
      </c>
      <c r="U927" t="s">
        <v>32</v>
      </c>
      <c r="V927" t="s">
        <v>114</v>
      </c>
      <c r="W927" t="s">
        <v>3250</v>
      </c>
      <c r="X927" t="s">
        <v>3259</v>
      </c>
      <c r="Y927" t="s">
        <v>40</v>
      </c>
      <c r="Z927" t="s">
        <v>104</v>
      </c>
      <c r="AA927" t="s">
        <v>40</v>
      </c>
      <c r="AB927" t="s">
        <v>3260</v>
      </c>
      <c r="AC927">
        <v>1</v>
      </c>
      <c r="AD927" t="s">
        <v>60</v>
      </c>
      <c r="AE927" t="s">
        <v>60</v>
      </c>
      <c r="AF927" t="s">
        <v>60</v>
      </c>
      <c r="AG927" s="1">
        <v>43007</v>
      </c>
    </row>
    <row r="928" spans="1:33" x14ac:dyDescent="0.3">
      <c r="A928">
        <v>44</v>
      </c>
      <c r="B928" t="s">
        <v>50</v>
      </c>
      <c r="C928" t="s">
        <v>61</v>
      </c>
      <c r="D928" t="s">
        <v>2255</v>
      </c>
      <c r="E928" t="s">
        <v>35</v>
      </c>
      <c r="F928">
        <v>15</v>
      </c>
      <c r="G928" t="s">
        <v>3246</v>
      </c>
      <c r="H928" t="s">
        <v>37</v>
      </c>
      <c r="I928" t="s">
        <v>2336</v>
      </c>
      <c r="J928" t="s">
        <v>3253</v>
      </c>
      <c r="K928" t="s">
        <v>55</v>
      </c>
      <c r="L928" t="s">
        <v>156</v>
      </c>
      <c r="M928" t="s">
        <v>3248</v>
      </c>
      <c r="N928" t="s">
        <v>3263</v>
      </c>
      <c r="O928" t="s">
        <v>100</v>
      </c>
      <c r="P928" t="s">
        <v>3259</v>
      </c>
      <c r="Q928" t="s">
        <v>44</v>
      </c>
      <c r="R928">
        <v>79780</v>
      </c>
      <c r="S928" t="s">
        <v>2337</v>
      </c>
      <c r="T928" t="s">
        <v>38</v>
      </c>
      <c r="U928" t="s">
        <v>32</v>
      </c>
      <c r="V928" t="s">
        <v>147</v>
      </c>
      <c r="W928" t="s">
        <v>3250</v>
      </c>
      <c r="X928" t="s">
        <v>3259</v>
      </c>
      <c r="Y928" t="s">
        <v>38</v>
      </c>
      <c r="Z928" t="s">
        <v>130</v>
      </c>
      <c r="AA928" t="s">
        <v>40</v>
      </c>
      <c r="AB928" t="s">
        <v>3260</v>
      </c>
      <c r="AC928">
        <v>10</v>
      </c>
      <c r="AD928" t="s">
        <v>109</v>
      </c>
      <c r="AE928" t="s">
        <v>60</v>
      </c>
      <c r="AF928" t="s">
        <v>71</v>
      </c>
      <c r="AG928" s="1">
        <v>43089</v>
      </c>
    </row>
    <row r="929" spans="1:33" x14ac:dyDescent="0.3">
      <c r="A929">
        <v>35</v>
      </c>
      <c r="B929" t="s">
        <v>32</v>
      </c>
      <c r="C929" t="s">
        <v>61</v>
      </c>
      <c r="D929" t="s">
        <v>2115</v>
      </c>
      <c r="E929" t="s">
        <v>35</v>
      </c>
      <c r="F929">
        <v>27</v>
      </c>
      <c r="G929" t="s">
        <v>3258</v>
      </c>
      <c r="H929" t="s">
        <v>53</v>
      </c>
      <c r="I929" t="s">
        <v>2338</v>
      </c>
      <c r="J929" t="s">
        <v>3259</v>
      </c>
      <c r="K929" t="s">
        <v>41</v>
      </c>
      <c r="L929" t="s">
        <v>210</v>
      </c>
      <c r="M929" t="s">
        <v>3248</v>
      </c>
      <c r="N929" t="s">
        <v>3249</v>
      </c>
      <c r="O929" t="s">
        <v>128</v>
      </c>
      <c r="P929" t="s">
        <v>3248</v>
      </c>
      <c r="Q929" t="s">
        <v>44</v>
      </c>
      <c r="R929">
        <v>68830</v>
      </c>
      <c r="S929" t="s">
        <v>2339</v>
      </c>
      <c r="T929" t="s">
        <v>40</v>
      </c>
      <c r="U929" t="s">
        <v>32</v>
      </c>
      <c r="V929" t="s">
        <v>153</v>
      </c>
      <c r="W929" t="s">
        <v>3250</v>
      </c>
      <c r="X929" t="s">
        <v>3247</v>
      </c>
      <c r="Y929" t="s">
        <v>38</v>
      </c>
      <c r="Z929" t="s">
        <v>49</v>
      </c>
      <c r="AA929" t="s">
        <v>36</v>
      </c>
      <c r="AB929" t="s">
        <v>3260</v>
      </c>
      <c r="AC929">
        <v>7</v>
      </c>
      <c r="AD929" t="s">
        <v>109</v>
      </c>
      <c r="AE929" t="s">
        <v>60</v>
      </c>
      <c r="AF929" t="s">
        <v>109</v>
      </c>
      <c r="AG929" s="1">
        <v>43080</v>
      </c>
    </row>
    <row r="930" spans="1:33" x14ac:dyDescent="0.3">
      <c r="A930">
        <v>39</v>
      </c>
      <c r="B930" t="s">
        <v>32</v>
      </c>
      <c r="C930" t="s">
        <v>51</v>
      </c>
      <c r="D930" t="s">
        <v>2340</v>
      </c>
      <c r="E930" t="s">
        <v>35</v>
      </c>
      <c r="F930">
        <v>4</v>
      </c>
      <c r="G930" t="s">
        <v>3246</v>
      </c>
      <c r="H930" t="s">
        <v>37</v>
      </c>
      <c r="I930" t="s">
        <v>2341</v>
      </c>
      <c r="J930" t="s">
        <v>3253</v>
      </c>
      <c r="K930" t="s">
        <v>55</v>
      </c>
      <c r="L930" t="s">
        <v>345</v>
      </c>
      <c r="M930" t="s">
        <v>3248</v>
      </c>
      <c r="N930" t="s">
        <v>3249</v>
      </c>
      <c r="O930" t="s">
        <v>128</v>
      </c>
      <c r="P930" t="s">
        <v>3248</v>
      </c>
      <c r="Q930" t="s">
        <v>57</v>
      </c>
      <c r="R930">
        <v>50420</v>
      </c>
      <c r="S930" t="s">
        <v>2342</v>
      </c>
      <c r="T930" t="s">
        <v>60</v>
      </c>
      <c r="U930" t="s">
        <v>32</v>
      </c>
      <c r="V930" t="s">
        <v>66</v>
      </c>
      <c r="W930" t="s">
        <v>3250</v>
      </c>
      <c r="X930" t="s">
        <v>3259</v>
      </c>
      <c r="Y930" t="s">
        <v>60</v>
      </c>
      <c r="Z930" t="s">
        <v>130</v>
      </c>
      <c r="AA930" t="s">
        <v>40</v>
      </c>
      <c r="AB930" t="s">
        <v>3256</v>
      </c>
      <c r="AC930">
        <v>9</v>
      </c>
      <c r="AD930" t="s">
        <v>40</v>
      </c>
      <c r="AE930" t="s">
        <v>36</v>
      </c>
      <c r="AF930" t="s">
        <v>115</v>
      </c>
      <c r="AG930" s="1">
        <v>43169</v>
      </c>
    </row>
    <row r="931" spans="1:33" x14ac:dyDescent="0.3">
      <c r="A931">
        <v>40</v>
      </c>
      <c r="B931" t="s">
        <v>32</v>
      </c>
      <c r="C931" t="s">
        <v>61</v>
      </c>
      <c r="D931" t="s">
        <v>574</v>
      </c>
      <c r="E931" t="s">
        <v>35</v>
      </c>
      <c r="F931">
        <v>12</v>
      </c>
      <c r="G931" t="s">
        <v>3246</v>
      </c>
      <c r="H931" t="s">
        <v>53</v>
      </c>
      <c r="I931" t="s">
        <v>2343</v>
      </c>
      <c r="J931" t="s">
        <v>3247</v>
      </c>
      <c r="K931" t="s">
        <v>55</v>
      </c>
      <c r="L931" t="s">
        <v>315</v>
      </c>
      <c r="M931" t="s">
        <v>3248</v>
      </c>
      <c r="N931" t="s">
        <v>3249</v>
      </c>
      <c r="O931" t="s">
        <v>100</v>
      </c>
      <c r="P931" t="s">
        <v>3253</v>
      </c>
      <c r="Q931" t="s">
        <v>69</v>
      </c>
      <c r="R931">
        <v>44480</v>
      </c>
      <c r="S931" t="s">
        <v>2344</v>
      </c>
      <c r="T931" t="s">
        <v>40</v>
      </c>
      <c r="U931" t="s">
        <v>32</v>
      </c>
      <c r="V931" t="s">
        <v>47</v>
      </c>
      <c r="W931" t="s">
        <v>3250</v>
      </c>
      <c r="X931" t="s">
        <v>3247</v>
      </c>
      <c r="Y931" t="s">
        <v>38</v>
      </c>
      <c r="Z931" t="s">
        <v>102</v>
      </c>
      <c r="AA931" t="s">
        <v>36</v>
      </c>
      <c r="AB931" t="s">
        <v>3260</v>
      </c>
      <c r="AC931">
        <v>7</v>
      </c>
      <c r="AD931" t="s">
        <v>46</v>
      </c>
      <c r="AE931" t="s">
        <v>109</v>
      </c>
      <c r="AF931" t="s">
        <v>109</v>
      </c>
      <c r="AG931" s="1">
        <v>44073</v>
      </c>
    </row>
    <row r="932" spans="1:33" x14ac:dyDescent="0.3">
      <c r="A932">
        <v>56</v>
      </c>
      <c r="B932" t="s">
        <v>32</v>
      </c>
      <c r="C932" t="s">
        <v>51</v>
      </c>
      <c r="D932" t="s">
        <v>1464</v>
      </c>
      <c r="E932" t="s">
        <v>78</v>
      </c>
      <c r="F932">
        <v>6</v>
      </c>
      <c r="G932" t="s">
        <v>3246</v>
      </c>
      <c r="H932" t="s">
        <v>53</v>
      </c>
      <c r="I932" t="s">
        <v>2298</v>
      </c>
      <c r="J932" t="s">
        <v>3248</v>
      </c>
      <c r="K932" t="s">
        <v>55</v>
      </c>
      <c r="L932" t="s">
        <v>645</v>
      </c>
      <c r="M932" t="s">
        <v>3259</v>
      </c>
      <c r="N932" t="s">
        <v>3262</v>
      </c>
      <c r="O932" t="s">
        <v>157</v>
      </c>
      <c r="P932" t="s">
        <v>3253</v>
      </c>
      <c r="Q932" t="s">
        <v>44</v>
      </c>
      <c r="R932">
        <v>132120</v>
      </c>
      <c r="S932" t="s">
        <v>2345</v>
      </c>
      <c r="T932" t="s">
        <v>104</v>
      </c>
      <c r="U932" t="s">
        <v>32</v>
      </c>
      <c r="V932" t="s">
        <v>147</v>
      </c>
      <c r="W932" t="s">
        <v>3250</v>
      </c>
      <c r="X932" t="s">
        <v>3259</v>
      </c>
      <c r="Y932" t="s">
        <v>36</v>
      </c>
      <c r="Z932" t="s">
        <v>413</v>
      </c>
      <c r="AA932" t="s">
        <v>60</v>
      </c>
      <c r="AB932" t="s">
        <v>3261</v>
      </c>
      <c r="AC932">
        <v>7</v>
      </c>
      <c r="AD932" t="s">
        <v>109</v>
      </c>
      <c r="AE932" t="s">
        <v>109</v>
      </c>
      <c r="AF932" t="s">
        <v>109</v>
      </c>
      <c r="AG932" s="1">
        <v>42781</v>
      </c>
    </row>
    <row r="933" spans="1:33" x14ac:dyDescent="0.3">
      <c r="A933">
        <v>31</v>
      </c>
      <c r="B933" t="s">
        <v>32</v>
      </c>
      <c r="C933" t="s">
        <v>61</v>
      </c>
      <c r="D933" t="s">
        <v>1628</v>
      </c>
      <c r="E933" t="s">
        <v>35</v>
      </c>
      <c r="F933">
        <v>2</v>
      </c>
      <c r="G933" t="s">
        <v>3258</v>
      </c>
      <c r="H933" t="s">
        <v>53</v>
      </c>
      <c r="I933" t="s">
        <v>2346</v>
      </c>
      <c r="J933" t="s">
        <v>3247</v>
      </c>
      <c r="K933" t="s">
        <v>41</v>
      </c>
      <c r="L933" t="s">
        <v>392</v>
      </c>
      <c r="M933" t="s">
        <v>3248</v>
      </c>
      <c r="N933" t="s">
        <v>3254</v>
      </c>
      <c r="O933" t="s">
        <v>43</v>
      </c>
      <c r="P933" t="s">
        <v>3248</v>
      </c>
      <c r="Q933" t="s">
        <v>44</v>
      </c>
      <c r="R933">
        <v>34770</v>
      </c>
      <c r="S933" t="s">
        <v>2347</v>
      </c>
      <c r="T933" t="s">
        <v>38</v>
      </c>
      <c r="U933" t="s">
        <v>32</v>
      </c>
      <c r="V933" t="s">
        <v>76</v>
      </c>
      <c r="W933" t="s">
        <v>3250</v>
      </c>
      <c r="X933" t="s">
        <v>3259</v>
      </c>
      <c r="Y933" t="s">
        <v>38</v>
      </c>
      <c r="Z933" t="s">
        <v>90</v>
      </c>
      <c r="AA933" t="s">
        <v>40</v>
      </c>
      <c r="AB933" t="s">
        <v>3251</v>
      </c>
      <c r="AC933">
        <v>5</v>
      </c>
      <c r="AD933" t="s">
        <v>40</v>
      </c>
      <c r="AE933" t="s">
        <v>60</v>
      </c>
      <c r="AF933" t="s">
        <v>36</v>
      </c>
      <c r="AG933" s="1">
        <v>42177</v>
      </c>
    </row>
    <row r="934" spans="1:33" x14ac:dyDescent="0.3">
      <c r="A934">
        <v>29</v>
      </c>
      <c r="B934" t="s">
        <v>32</v>
      </c>
      <c r="C934" t="s">
        <v>61</v>
      </c>
      <c r="D934" t="s">
        <v>517</v>
      </c>
      <c r="E934" t="s">
        <v>35</v>
      </c>
      <c r="F934">
        <v>23</v>
      </c>
      <c r="G934" t="s">
        <v>3246</v>
      </c>
      <c r="H934" t="s">
        <v>53</v>
      </c>
      <c r="I934" t="s">
        <v>875</v>
      </c>
      <c r="J934" t="s">
        <v>3259</v>
      </c>
      <c r="K934" t="s">
        <v>41</v>
      </c>
      <c r="L934" t="s">
        <v>246</v>
      </c>
      <c r="M934" t="s">
        <v>3248</v>
      </c>
      <c r="N934" t="s">
        <v>3254</v>
      </c>
      <c r="O934" t="s">
        <v>107</v>
      </c>
      <c r="P934" t="s">
        <v>3259</v>
      </c>
      <c r="Q934" t="s">
        <v>57</v>
      </c>
      <c r="R934">
        <v>22010</v>
      </c>
      <c r="S934" t="s">
        <v>2348</v>
      </c>
      <c r="T934" t="s">
        <v>104</v>
      </c>
      <c r="U934" t="s">
        <v>32</v>
      </c>
      <c r="V934" t="s">
        <v>153</v>
      </c>
      <c r="W934" t="s">
        <v>3250</v>
      </c>
      <c r="X934" t="s">
        <v>3259</v>
      </c>
      <c r="Y934" t="s">
        <v>60</v>
      </c>
      <c r="Z934" t="s">
        <v>90</v>
      </c>
      <c r="AA934" t="s">
        <v>46</v>
      </c>
      <c r="AB934" t="s">
        <v>3260</v>
      </c>
      <c r="AC934">
        <v>3</v>
      </c>
      <c r="AD934" t="s">
        <v>40</v>
      </c>
      <c r="AE934" t="s">
        <v>38</v>
      </c>
      <c r="AF934" t="s">
        <v>40</v>
      </c>
      <c r="AG934" s="1">
        <v>42782</v>
      </c>
    </row>
    <row r="935" spans="1:33" x14ac:dyDescent="0.3">
      <c r="A935">
        <v>31</v>
      </c>
      <c r="B935" t="s">
        <v>32</v>
      </c>
      <c r="C935" t="s">
        <v>61</v>
      </c>
      <c r="D935" t="s">
        <v>307</v>
      </c>
      <c r="E935" t="s">
        <v>35</v>
      </c>
      <c r="F935">
        <v>1</v>
      </c>
      <c r="G935" t="s">
        <v>3252</v>
      </c>
      <c r="H935" t="s">
        <v>53</v>
      </c>
      <c r="I935" t="s">
        <v>451</v>
      </c>
      <c r="J935" t="s">
        <v>3259</v>
      </c>
      <c r="K935" t="s">
        <v>41</v>
      </c>
      <c r="L935" t="s">
        <v>127</v>
      </c>
      <c r="M935" t="s">
        <v>3247</v>
      </c>
      <c r="N935" t="s">
        <v>3254</v>
      </c>
      <c r="O935" t="s">
        <v>43</v>
      </c>
      <c r="P935" t="s">
        <v>3253</v>
      </c>
      <c r="Q935" t="s">
        <v>44</v>
      </c>
      <c r="R935">
        <v>22180</v>
      </c>
      <c r="S935" t="s">
        <v>2349</v>
      </c>
      <c r="T935" t="s">
        <v>38</v>
      </c>
      <c r="U935" t="s">
        <v>32</v>
      </c>
      <c r="V935" t="s">
        <v>47</v>
      </c>
      <c r="W935" t="s">
        <v>3250</v>
      </c>
      <c r="X935" t="s">
        <v>3248</v>
      </c>
      <c r="Y935" t="s">
        <v>38</v>
      </c>
      <c r="Z935" t="s">
        <v>46</v>
      </c>
      <c r="AA935" t="s">
        <v>36</v>
      </c>
      <c r="AB935" t="s">
        <v>3260</v>
      </c>
      <c r="AC935">
        <v>4</v>
      </c>
      <c r="AD935" t="s">
        <v>40</v>
      </c>
      <c r="AE935" t="s">
        <v>36</v>
      </c>
      <c r="AF935" t="s">
        <v>40</v>
      </c>
      <c r="AG935" s="1">
        <v>42419</v>
      </c>
    </row>
    <row r="936" spans="1:33" x14ac:dyDescent="0.3">
      <c r="A936">
        <v>56</v>
      </c>
      <c r="B936" t="s">
        <v>32</v>
      </c>
      <c r="C936" t="s">
        <v>61</v>
      </c>
      <c r="D936" t="s">
        <v>1257</v>
      </c>
      <c r="E936" t="s">
        <v>299</v>
      </c>
      <c r="F936">
        <v>8</v>
      </c>
      <c r="G936" t="s">
        <v>3258</v>
      </c>
      <c r="H936" t="s">
        <v>53</v>
      </c>
      <c r="I936" t="s">
        <v>2350</v>
      </c>
      <c r="J936" t="s">
        <v>3259</v>
      </c>
      <c r="K936" t="s">
        <v>41</v>
      </c>
      <c r="L936" t="s">
        <v>150</v>
      </c>
      <c r="M936" t="s">
        <v>3248</v>
      </c>
      <c r="N936" t="s">
        <v>3265</v>
      </c>
      <c r="O936" t="s">
        <v>87</v>
      </c>
      <c r="P936" t="s">
        <v>3247</v>
      </c>
      <c r="Q936" t="s">
        <v>57</v>
      </c>
      <c r="R936">
        <v>197170</v>
      </c>
      <c r="S936" t="s">
        <v>2351</v>
      </c>
      <c r="T936" t="s">
        <v>90</v>
      </c>
      <c r="U936" t="s">
        <v>32</v>
      </c>
      <c r="V936" t="s">
        <v>76</v>
      </c>
      <c r="W936" t="s">
        <v>3250</v>
      </c>
      <c r="X936" t="s">
        <v>3253</v>
      </c>
      <c r="Y936" t="s">
        <v>60</v>
      </c>
      <c r="Z936" t="s">
        <v>413</v>
      </c>
      <c r="AA936" t="s">
        <v>46</v>
      </c>
      <c r="AB936" t="s">
        <v>3260</v>
      </c>
      <c r="AC936">
        <v>7</v>
      </c>
      <c r="AD936" t="s">
        <v>36</v>
      </c>
      <c r="AE936" t="s">
        <v>109</v>
      </c>
      <c r="AF936" t="s">
        <v>109</v>
      </c>
      <c r="AG936" s="1">
        <v>44594</v>
      </c>
    </row>
    <row r="937" spans="1:33" x14ac:dyDescent="0.3">
      <c r="A937">
        <v>38</v>
      </c>
      <c r="B937" t="s">
        <v>32</v>
      </c>
      <c r="C937" t="s">
        <v>51</v>
      </c>
      <c r="D937" t="s">
        <v>1420</v>
      </c>
      <c r="E937" t="s">
        <v>35</v>
      </c>
      <c r="F937">
        <v>1</v>
      </c>
      <c r="G937" t="s">
        <v>3246</v>
      </c>
      <c r="H937" t="s">
        <v>53</v>
      </c>
      <c r="I937" t="s">
        <v>2352</v>
      </c>
      <c r="J937" t="s">
        <v>3259</v>
      </c>
      <c r="K937" t="s">
        <v>41</v>
      </c>
      <c r="L937" t="s">
        <v>112</v>
      </c>
      <c r="M937" t="s">
        <v>3248</v>
      </c>
      <c r="N937" t="s">
        <v>3249</v>
      </c>
      <c r="O937" t="s">
        <v>107</v>
      </c>
      <c r="P937" t="s">
        <v>3259</v>
      </c>
      <c r="Q937" t="s">
        <v>44</v>
      </c>
      <c r="R937">
        <v>47350</v>
      </c>
      <c r="S937" t="s">
        <v>2353</v>
      </c>
      <c r="T937" t="s">
        <v>109</v>
      </c>
      <c r="U937" t="s">
        <v>32</v>
      </c>
      <c r="V937" t="s">
        <v>102</v>
      </c>
      <c r="W937" t="s">
        <v>3250</v>
      </c>
      <c r="X937" t="s">
        <v>3259</v>
      </c>
      <c r="Y937" t="s">
        <v>40</v>
      </c>
      <c r="Z937" t="s">
        <v>114</v>
      </c>
      <c r="AA937" t="s">
        <v>46</v>
      </c>
      <c r="AB937" t="s">
        <v>3251</v>
      </c>
      <c r="AC937">
        <v>13</v>
      </c>
      <c r="AD937" t="s">
        <v>147</v>
      </c>
      <c r="AE937" t="s">
        <v>40</v>
      </c>
      <c r="AF937" t="s">
        <v>104</v>
      </c>
      <c r="AG937" s="1">
        <v>44782</v>
      </c>
    </row>
    <row r="938" spans="1:33" x14ac:dyDescent="0.3">
      <c r="A938">
        <v>31</v>
      </c>
      <c r="B938" t="s">
        <v>50</v>
      </c>
      <c r="C938" t="s">
        <v>51</v>
      </c>
      <c r="D938" t="s">
        <v>1170</v>
      </c>
      <c r="E938" t="s">
        <v>78</v>
      </c>
      <c r="F938">
        <v>2</v>
      </c>
      <c r="G938" t="s">
        <v>3246</v>
      </c>
      <c r="H938" t="s">
        <v>53</v>
      </c>
      <c r="I938" t="s">
        <v>462</v>
      </c>
      <c r="J938" t="s">
        <v>3248</v>
      </c>
      <c r="K938" t="s">
        <v>55</v>
      </c>
      <c r="L938" t="s">
        <v>112</v>
      </c>
      <c r="M938" t="s">
        <v>3247</v>
      </c>
      <c r="N938" t="s">
        <v>3254</v>
      </c>
      <c r="O938" t="s">
        <v>81</v>
      </c>
      <c r="P938" t="s">
        <v>3259</v>
      </c>
      <c r="Q938" t="s">
        <v>57</v>
      </c>
      <c r="R938">
        <v>27850</v>
      </c>
      <c r="S938" t="s">
        <v>2354</v>
      </c>
      <c r="T938" t="s">
        <v>109</v>
      </c>
      <c r="U938" t="s">
        <v>32</v>
      </c>
      <c r="V938" t="s">
        <v>76</v>
      </c>
      <c r="W938" t="s">
        <v>3250</v>
      </c>
      <c r="X938" t="s">
        <v>3248</v>
      </c>
      <c r="Y938" t="s">
        <v>60</v>
      </c>
      <c r="Z938" t="s">
        <v>36</v>
      </c>
      <c r="AA938" t="s">
        <v>36</v>
      </c>
      <c r="AB938" t="s">
        <v>3251</v>
      </c>
      <c r="AC938">
        <v>1</v>
      </c>
      <c r="AD938" t="s">
        <v>60</v>
      </c>
      <c r="AE938" t="s">
        <v>60</v>
      </c>
      <c r="AF938" t="s">
        <v>60</v>
      </c>
      <c r="AG938" s="1">
        <v>42584</v>
      </c>
    </row>
    <row r="939" spans="1:33" x14ac:dyDescent="0.3">
      <c r="A939">
        <v>38</v>
      </c>
      <c r="B939" t="s">
        <v>32</v>
      </c>
      <c r="C939" t="s">
        <v>51</v>
      </c>
      <c r="D939" t="s">
        <v>693</v>
      </c>
      <c r="E939" t="s">
        <v>35</v>
      </c>
      <c r="F939">
        <v>2</v>
      </c>
      <c r="G939" t="s">
        <v>3246</v>
      </c>
      <c r="H939" t="s">
        <v>53</v>
      </c>
      <c r="I939" t="s">
        <v>2355</v>
      </c>
      <c r="J939" t="s">
        <v>3259</v>
      </c>
      <c r="K939" t="s">
        <v>55</v>
      </c>
      <c r="L939" t="s">
        <v>254</v>
      </c>
      <c r="M939" t="s">
        <v>3247</v>
      </c>
      <c r="N939" t="s">
        <v>3254</v>
      </c>
      <c r="O939" t="s">
        <v>43</v>
      </c>
      <c r="P939" t="s">
        <v>3247</v>
      </c>
      <c r="Q939" t="s">
        <v>57</v>
      </c>
      <c r="R939">
        <v>24400</v>
      </c>
      <c r="S939" t="s">
        <v>2356</v>
      </c>
      <c r="T939" t="s">
        <v>38</v>
      </c>
      <c r="U939" t="s">
        <v>32</v>
      </c>
      <c r="V939" t="s">
        <v>95</v>
      </c>
      <c r="W939" t="s">
        <v>3255</v>
      </c>
      <c r="X939" t="s">
        <v>3247</v>
      </c>
      <c r="Y939" t="s">
        <v>60</v>
      </c>
      <c r="Z939" t="s">
        <v>46</v>
      </c>
      <c r="AA939" t="s">
        <v>36</v>
      </c>
      <c r="AB939" t="s">
        <v>3260</v>
      </c>
      <c r="AC939">
        <v>4</v>
      </c>
      <c r="AD939" t="s">
        <v>36</v>
      </c>
      <c r="AE939" t="s">
        <v>36</v>
      </c>
      <c r="AF939" t="s">
        <v>36</v>
      </c>
      <c r="AG939" s="1">
        <v>44394</v>
      </c>
    </row>
    <row r="940" spans="1:33" x14ac:dyDescent="0.3">
      <c r="A940">
        <v>35</v>
      </c>
      <c r="B940" t="s">
        <v>32</v>
      </c>
      <c r="C940" t="s">
        <v>61</v>
      </c>
      <c r="D940" t="s">
        <v>2357</v>
      </c>
      <c r="E940" t="s">
        <v>78</v>
      </c>
      <c r="F940">
        <v>2</v>
      </c>
      <c r="G940" t="s">
        <v>3246</v>
      </c>
      <c r="H940" t="s">
        <v>84</v>
      </c>
      <c r="I940" t="s">
        <v>210</v>
      </c>
      <c r="J940" t="s">
        <v>3259</v>
      </c>
      <c r="K940" t="s">
        <v>55</v>
      </c>
      <c r="L940" t="s">
        <v>319</v>
      </c>
      <c r="M940" t="s">
        <v>3248</v>
      </c>
      <c r="N940" t="s">
        <v>3254</v>
      </c>
      <c r="O940" t="s">
        <v>81</v>
      </c>
      <c r="P940" t="s">
        <v>3259</v>
      </c>
      <c r="Q940" t="s">
        <v>44</v>
      </c>
      <c r="R940">
        <v>20140</v>
      </c>
      <c r="S940" t="s">
        <v>2358</v>
      </c>
      <c r="T940" t="s">
        <v>38</v>
      </c>
      <c r="U940" t="s">
        <v>32</v>
      </c>
      <c r="V940" t="s">
        <v>66</v>
      </c>
      <c r="W940" t="s">
        <v>3250</v>
      </c>
      <c r="X940" t="s">
        <v>3253</v>
      </c>
      <c r="Y940" t="s">
        <v>60</v>
      </c>
      <c r="Z940" t="s">
        <v>40</v>
      </c>
      <c r="AA940" t="s">
        <v>36</v>
      </c>
      <c r="AB940" t="s">
        <v>3260</v>
      </c>
      <c r="AC940">
        <v>2</v>
      </c>
      <c r="AD940" t="s">
        <v>40</v>
      </c>
      <c r="AE940" t="s">
        <v>40</v>
      </c>
      <c r="AF940" t="s">
        <v>40</v>
      </c>
      <c r="AG940" s="1">
        <v>42181</v>
      </c>
    </row>
    <row r="941" spans="1:33" x14ac:dyDescent="0.3">
      <c r="A941">
        <v>29</v>
      </c>
      <c r="B941" t="s">
        <v>50</v>
      </c>
      <c r="C941" t="s">
        <v>61</v>
      </c>
      <c r="D941" t="s">
        <v>923</v>
      </c>
      <c r="E941" t="s">
        <v>35</v>
      </c>
      <c r="F941">
        <v>1</v>
      </c>
      <c r="G941" t="s">
        <v>3252</v>
      </c>
      <c r="H941" t="s">
        <v>53</v>
      </c>
      <c r="I941" t="s">
        <v>2359</v>
      </c>
      <c r="J941" t="s">
        <v>3247</v>
      </c>
      <c r="K941" t="s">
        <v>55</v>
      </c>
      <c r="L941" t="s">
        <v>413</v>
      </c>
      <c r="M941" t="s">
        <v>3247</v>
      </c>
      <c r="N941" t="s">
        <v>3254</v>
      </c>
      <c r="O941" t="s">
        <v>43</v>
      </c>
      <c r="P941" t="s">
        <v>3253</v>
      </c>
      <c r="Q941" t="s">
        <v>44</v>
      </c>
      <c r="R941">
        <v>23190</v>
      </c>
      <c r="S941" t="s">
        <v>2360</v>
      </c>
      <c r="T941" t="s">
        <v>38</v>
      </c>
      <c r="U941" t="s">
        <v>50</v>
      </c>
      <c r="V941" t="s">
        <v>147</v>
      </c>
      <c r="W941" t="s">
        <v>3250</v>
      </c>
      <c r="X941" t="s">
        <v>3259</v>
      </c>
      <c r="Y941" t="s">
        <v>38</v>
      </c>
      <c r="Z941" t="s">
        <v>38</v>
      </c>
      <c r="AA941" t="s">
        <v>38</v>
      </c>
      <c r="AB941" t="s">
        <v>3260</v>
      </c>
      <c r="AC941">
        <v>1</v>
      </c>
      <c r="AD941" t="s">
        <v>60</v>
      </c>
      <c r="AE941" t="s">
        <v>60</v>
      </c>
      <c r="AF941" t="s">
        <v>60</v>
      </c>
      <c r="AG941" s="1">
        <v>43735</v>
      </c>
    </row>
    <row r="942" spans="1:33" x14ac:dyDescent="0.3">
      <c r="A942">
        <v>33</v>
      </c>
      <c r="B942" t="s">
        <v>32</v>
      </c>
      <c r="C942" t="s">
        <v>61</v>
      </c>
      <c r="D942" t="s">
        <v>924</v>
      </c>
      <c r="E942" t="s">
        <v>35</v>
      </c>
      <c r="F942">
        <v>1</v>
      </c>
      <c r="G942" t="s">
        <v>3258</v>
      </c>
      <c r="H942" t="s">
        <v>175</v>
      </c>
      <c r="I942" t="s">
        <v>2200</v>
      </c>
      <c r="J942" t="s">
        <v>3248</v>
      </c>
      <c r="K942" t="s">
        <v>41</v>
      </c>
      <c r="L942" t="s">
        <v>301</v>
      </c>
      <c r="M942" t="s">
        <v>3247</v>
      </c>
      <c r="N942" t="s">
        <v>3254</v>
      </c>
      <c r="O942" t="s">
        <v>107</v>
      </c>
      <c r="P942" t="s">
        <v>3253</v>
      </c>
      <c r="Q942" t="s">
        <v>57</v>
      </c>
      <c r="R942">
        <v>27990</v>
      </c>
      <c r="S942" t="s">
        <v>1663</v>
      </c>
      <c r="T942" t="s">
        <v>36</v>
      </c>
      <c r="U942" t="s">
        <v>50</v>
      </c>
      <c r="V942" t="s">
        <v>147</v>
      </c>
      <c r="W942" t="s">
        <v>3250</v>
      </c>
      <c r="X942" t="s">
        <v>3247</v>
      </c>
      <c r="Y942" t="s">
        <v>60</v>
      </c>
      <c r="Z942" t="s">
        <v>90</v>
      </c>
      <c r="AA942" t="s">
        <v>38</v>
      </c>
      <c r="AB942" t="s">
        <v>3260</v>
      </c>
      <c r="AC942">
        <v>3</v>
      </c>
      <c r="AD942" t="s">
        <v>40</v>
      </c>
      <c r="AE942" t="s">
        <v>60</v>
      </c>
      <c r="AF942" t="s">
        <v>40</v>
      </c>
      <c r="AG942" s="1">
        <v>44080</v>
      </c>
    </row>
    <row r="943" spans="1:33" x14ac:dyDescent="0.3">
      <c r="A943">
        <v>47</v>
      </c>
      <c r="B943" t="s">
        <v>32</v>
      </c>
      <c r="C943" t="s">
        <v>61</v>
      </c>
      <c r="D943" t="s">
        <v>415</v>
      </c>
      <c r="E943" t="s">
        <v>78</v>
      </c>
      <c r="F943">
        <v>14</v>
      </c>
      <c r="G943" t="s">
        <v>3246</v>
      </c>
      <c r="H943" t="s">
        <v>37</v>
      </c>
      <c r="I943" t="s">
        <v>2361</v>
      </c>
      <c r="J943" t="s">
        <v>3248</v>
      </c>
      <c r="K943" t="s">
        <v>55</v>
      </c>
      <c r="L943" t="s">
        <v>267</v>
      </c>
      <c r="M943" t="s">
        <v>3248</v>
      </c>
      <c r="N943" t="s">
        <v>3249</v>
      </c>
      <c r="O943" t="s">
        <v>157</v>
      </c>
      <c r="P943" t="s">
        <v>3248</v>
      </c>
      <c r="Q943" t="s">
        <v>44</v>
      </c>
      <c r="R943">
        <v>45910</v>
      </c>
      <c r="S943" t="s">
        <v>2362</v>
      </c>
      <c r="T943" t="s">
        <v>36</v>
      </c>
      <c r="U943" t="s">
        <v>50</v>
      </c>
      <c r="V943" t="s">
        <v>49</v>
      </c>
      <c r="W943" t="s">
        <v>3250</v>
      </c>
      <c r="X943" t="s">
        <v>3248</v>
      </c>
      <c r="Y943" t="s">
        <v>38</v>
      </c>
      <c r="Z943" t="s">
        <v>147</v>
      </c>
      <c r="AA943" t="s">
        <v>46</v>
      </c>
      <c r="AB943" t="s">
        <v>3261</v>
      </c>
      <c r="AC943">
        <v>5</v>
      </c>
      <c r="AD943" t="s">
        <v>46</v>
      </c>
      <c r="AE943" t="s">
        <v>38</v>
      </c>
      <c r="AF943" t="s">
        <v>40</v>
      </c>
      <c r="AG943" s="1">
        <v>43883</v>
      </c>
    </row>
    <row r="944" spans="1:33" x14ac:dyDescent="0.3">
      <c r="A944">
        <v>50</v>
      </c>
      <c r="B944" t="s">
        <v>32</v>
      </c>
      <c r="C944" t="s">
        <v>51</v>
      </c>
      <c r="D944" t="s">
        <v>2322</v>
      </c>
      <c r="E944" t="s">
        <v>35</v>
      </c>
      <c r="F944">
        <v>1</v>
      </c>
      <c r="G944" t="s">
        <v>3246</v>
      </c>
      <c r="H944" t="s">
        <v>53</v>
      </c>
      <c r="I944" t="s">
        <v>2363</v>
      </c>
      <c r="J944" t="s">
        <v>3253</v>
      </c>
      <c r="K944" t="s">
        <v>55</v>
      </c>
      <c r="L944" t="s">
        <v>156</v>
      </c>
      <c r="M944" t="s">
        <v>3248</v>
      </c>
      <c r="N944" t="s">
        <v>3265</v>
      </c>
      <c r="O944" t="s">
        <v>151</v>
      </c>
      <c r="P944" t="s">
        <v>3247</v>
      </c>
      <c r="Q944" t="s">
        <v>44</v>
      </c>
      <c r="R944">
        <v>181720</v>
      </c>
      <c r="S944" t="s">
        <v>2364</v>
      </c>
      <c r="T944" t="s">
        <v>36</v>
      </c>
      <c r="U944" t="s">
        <v>50</v>
      </c>
      <c r="V944" t="s">
        <v>114</v>
      </c>
      <c r="W944" t="s">
        <v>3250</v>
      </c>
      <c r="X944" t="s">
        <v>3253</v>
      </c>
      <c r="Y944" t="s">
        <v>60</v>
      </c>
      <c r="Z944" t="s">
        <v>202</v>
      </c>
      <c r="AA944" t="s">
        <v>38</v>
      </c>
      <c r="AB944" t="s">
        <v>3261</v>
      </c>
      <c r="AC944">
        <v>8</v>
      </c>
      <c r="AD944" t="s">
        <v>36</v>
      </c>
      <c r="AE944" t="s">
        <v>60</v>
      </c>
      <c r="AF944" t="s">
        <v>109</v>
      </c>
      <c r="AG944" s="1">
        <v>43936</v>
      </c>
    </row>
    <row r="945" spans="1:33" x14ac:dyDescent="0.3">
      <c r="A945">
        <v>32</v>
      </c>
      <c r="B945" t="s">
        <v>32</v>
      </c>
      <c r="C945" t="s">
        <v>61</v>
      </c>
      <c r="D945" t="s">
        <v>727</v>
      </c>
      <c r="E945" t="s">
        <v>35</v>
      </c>
      <c r="F945">
        <v>2</v>
      </c>
      <c r="G945" t="s">
        <v>3258</v>
      </c>
      <c r="H945" t="s">
        <v>37</v>
      </c>
      <c r="I945" t="s">
        <v>562</v>
      </c>
      <c r="J945" t="s">
        <v>3253</v>
      </c>
      <c r="K945" t="s">
        <v>55</v>
      </c>
      <c r="L945" t="s">
        <v>1084</v>
      </c>
      <c r="M945" t="s">
        <v>3259</v>
      </c>
      <c r="N945" t="s">
        <v>3249</v>
      </c>
      <c r="O945" t="s">
        <v>107</v>
      </c>
      <c r="P945" t="s">
        <v>3259</v>
      </c>
      <c r="Q945" t="s">
        <v>57</v>
      </c>
      <c r="R945">
        <v>50550</v>
      </c>
      <c r="S945" t="s">
        <v>2365</v>
      </c>
      <c r="T945" t="s">
        <v>109</v>
      </c>
      <c r="U945" t="s">
        <v>32</v>
      </c>
      <c r="V945" t="s">
        <v>153</v>
      </c>
      <c r="W945" t="s">
        <v>3250</v>
      </c>
      <c r="X945" t="s">
        <v>3248</v>
      </c>
      <c r="Y945" t="s">
        <v>60</v>
      </c>
      <c r="Z945" t="s">
        <v>130</v>
      </c>
      <c r="AA945" t="s">
        <v>60</v>
      </c>
      <c r="AB945" t="s">
        <v>3261</v>
      </c>
      <c r="AC945">
        <v>7</v>
      </c>
      <c r="AD945" t="s">
        <v>109</v>
      </c>
      <c r="AE945" t="s">
        <v>60</v>
      </c>
      <c r="AF945" t="s">
        <v>109</v>
      </c>
      <c r="AG945" s="1">
        <v>44796</v>
      </c>
    </row>
    <row r="946" spans="1:33" x14ac:dyDescent="0.3">
      <c r="A946">
        <v>32</v>
      </c>
      <c r="B946" t="s">
        <v>32</v>
      </c>
      <c r="C946" t="s">
        <v>61</v>
      </c>
      <c r="D946" t="s">
        <v>1959</v>
      </c>
      <c r="E946" t="s">
        <v>35</v>
      </c>
      <c r="F946">
        <v>2</v>
      </c>
      <c r="G946" t="s">
        <v>3246</v>
      </c>
      <c r="H946" t="s">
        <v>37</v>
      </c>
      <c r="I946" t="s">
        <v>1375</v>
      </c>
      <c r="J946" t="s">
        <v>3248</v>
      </c>
      <c r="K946" t="s">
        <v>55</v>
      </c>
      <c r="L946" t="s">
        <v>296</v>
      </c>
      <c r="M946" t="s">
        <v>3248</v>
      </c>
      <c r="N946" t="s">
        <v>3254</v>
      </c>
      <c r="O946" t="s">
        <v>43</v>
      </c>
      <c r="P946" t="s">
        <v>3247</v>
      </c>
      <c r="Q946" t="s">
        <v>44</v>
      </c>
      <c r="R946">
        <v>23700</v>
      </c>
      <c r="S946" t="s">
        <v>2366</v>
      </c>
      <c r="T946" t="s">
        <v>38</v>
      </c>
      <c r="U946" t="s">
        <v>32</v>
      </c>
      <c r="V946" t="s">
        <v>66</v>
      </c>
      <c r="W946" t="s">
        <v>3250</v>
      </c>
      <c r="X946" t="s">
        <v>3248</v>
      </c>
      <c r="Y946" t="s">
        <v>38</v>
      </c>
      <c r="Z946" t="s">
        <v>115</v>
      </c>
      <c r="AA946" t="s">
        <v>46</v>
      </c>
      <c r="AB946" t="s">
        <v>3260</v>
      </c>
      <c r="AC946">
        <v>8</v>
      </c>
      <c r="AD946" t="s">
        <v>60</v>
      </c>
      <c r="AE946" t="s">
        <v>60</v>
      </c>
      <c r="AF946" t="s">
        <v>109</v>
      </c>
      <c r="AG946" s="1">
        <v>42092</v>
      </c>
    </row>
    <row r="947" spans="1:33" x14ac:dyDescent="0.3">
      <c r="A947">
        <v>42</v>
      </c>
      <c r="B947" t="s">
        <v>32</v>
      </c>
      <c r="C947" t="s">
        <v>61</v>
      </c>
      <c r="D947" t="s">
        <v>1550</v>
      </c>
      <c r="E947" t="s">
        <v>35</v>
      </c>
      <c r="F947">
        <v>2</v>
      </c>
      <c r="G947" t="s">
        <v>3258</v>
      </c>
      <c r="H947" t="s">
        <v>175</v>
      </c>
      <c r="I947" t="s">
        <v>914</v>
      </c>
      <c r="J947" t="s">
        <v>3253</v>
      </c>
      <c r="K947" t="s">
        <v>41</v>
      </c>
      <c r="L947" t="s">
        <v>127</v>
      </c>
      <c r="M947" t="s">
        <v>3247</v>
      </c>
      <c r="N947" t="s">
        <v>3249</v>
      </c>
      <c r="O947" t="s">
        <v>100</v>
      </c>
      <c r="P947" t="s">
        <v>3259</v>
      </c>
      <c r="Q947" t="s">
        <v>57</v>
      </c>
      <c r="R947">
        <v>67810</v>
      </c>
      <c r="S947" t="s">
        <v>2367</v>
      </c>
      <c r="T947" t="s">
        <v>36</v>
      </c>
      <c r="U947" t="s">
        <v>32</v>
      </c>
      <c r="V947" t="s">
        <v>194</v>
      </c>
      <c r="W947" t="s">
        <v>3255</v>
      </c>
      <c r="X947" t="s">
        <v>3247</v>
      </c>
      <c r="Y947" t="s">
        <v>60</v>
      </c>
      <c r="Z947" t="s">
        <v>76</v>
      </c>
      <c r="AA947" t="s">
        <v>90</v>
      </c>
      <c r="AB947" t="s">
        <v>3260</v>
      </c>
      <c r="AC947">
        <v>1</v>
      </c>
      <c r="AD947" t="s">
        <v>60</v>
      </c>
      <c r="AE947" t="s">
        <v>60</v>
      </c>
      <c r="AF947" t="s">
        <v>60</v>
      </c>
      <c r="AG947" s="1">
        <v>44228</v>
      </c>
    </row>
    <row r="948" spans="1:33" x14ac:dyDescent="0.3">
      <c r="A948">
        <v>35</v>
      </c>
      <c r="B948" t="s">
        <v>32</v>
      </c>
      <c r="C948" t="s">
        <v>61</v>
      </c>
      <c r="D948" t="s">
        <v>1478</v>
      </c>
      <c r="E948" t="s">
        <v>299</v>
      </c>
      <c r="F948">
        <v>8</v>
      </c>
      <c r="G948" t="s">
        <v>3258</v>
      </c>
      <c r="H948" t="s">
        <v>121</v>
      </c>
      <c r="I948" t="s">
        <v>2368</v>
      </c>
      <c r="J948" t="s">
        <v>3248</v>
      </c>
      <c r="K948" t="s">
        <v>41</v>
      </c>
      <c r="L948" t="s">
        <v>301</v>
      </c>
      <c r="M948" t="s">
        <v>3248</v>
      </c>
      <c r="N948" t="s">
        <v>3254</v>
      </c>
      <c r="O948" t="s">
        <v>299</v>
      </c>
      <c r="P948" t="s">
        <v>3248</v>
      </c>
      <c r="Q948" t="s">
        <v>57</v>
      </c>
      <c r="R948">
        <v>43230</v>
      </c>
      <c r="S948" t="s">
        <v>2369</v>
      </c>
      <c r="T948" t="s">
        <v>38</v>
      </c>
      <c r="U948" t="s">
        <v>32</v>
      </c>
      <c r="V948" t="s">
        <v>49</v>
      </c>
      <c r="W948" t="s">
        <v>3250</v>
      </c>
      <c r="X948" t="s">
        <v>3247</v>
      </c>
      <c r="Y948" t="s">
        <v>60</v>
      </c>
      <c r="Z948" t="s">
        <v>90</v>
      </c>
      <c r="AA948" t="s">
        <v>40</v>
      </c>
      <c r="AB948" t="s">
        <v>3256</v>
      </c>
      <c r="AC948">
        <v>5</v>
      </c>
      <c r="AD948" t="s">
        <v>46</v>
      </c>
      <c r="AE948" t="s">
        <v>38</v>
      </c>
      <c r="AF948" t="s">
        <v>46</v>
      </c>
      <c r="AG948" s="1">
        <v>42468</v>
      </c>
    </row>
    <row r="949" spans="1:33" x14ac:dyDescent="0.3">
      <c r="A949">
        <v>33</v>
      </c>
      <c r="B949" t="s">
        <v>32</v>
      </c>
      <c r="C949" t="s">
        <v>51</v>
      </c>
      <c r="D949" t="s">
        <v>219</v>
      </c>
      <c r="E949" t="s">
        <v>35</v>
      </c>
      <c r="F949">
        <v>1</v>
      </c>
      <c r="G949" t="s">
        <v>3258</v>
      </c>
      <c r="H949" t="s">
        <v>175</v>
      </c>
      <c r="I949" t="s">
        <v>2370</v>
      </c>
      <c r="J949" t="s">
        <v>3248</v>
      </c>
      <c r="K949" t="s">
        <v>55</v>
      </c>
      <c r="L949" t="s">
        <v>168</v>
      </c>
      <c r="M949" t="s">
        <v>3259</v>
      </c>
      <c r="N949" t="s">
        <v>3249</v>
      </c>
      <c r="O949" t="s">
        <v>100</v>
      </c>
      <c r="P949" t="s">
        <v>3247</v>
      </c>
      <c r="Q949" t="s">
        <v>44</v>
      </c>
      <c r="R949">
        <v>54880</v>
      </c>
      <c r="S949" t="s">
        <v>2371</v>
      </c>
      <c r="T949" t="s">
        <v>38</v>
      </c>
      <c r="U949" t="s">
        <v>50</v>
      </c>
      <c r="V949" t="s">
        <v>66</v>
      </c>
      <c r="W949" t="s">
        <v>3250</v>
      </c>
      <c r="X949" t="s">
        <v>3253</v>
      </c>
      <c r="Y949" t="s">
        <v>38</v>
      </c>
      <c r="Z949" t="s">
        <v>90</v>
      </c>
      <c r="AA949" t="s">
        <v>40</v>
      </c>
      <c r="AB949" t="s">
        <v>3260</v>
      </c>
      <c r="AC949">
        <v>6</v>
      </c>
      <c r="AD949" t="s">
        <v>71</v>
      </c>
      <c r="AE949" t="s">
        <v>38</v>
      </c>
      <c r="AF949" t="s">
        <v>40</v>
      </c>
      <c r="AG949" s="1">
        <v>44928</v>
      </c>
    </row>
    <row r="950" spans="1:33" x14ac:dyDescent="0.3">
      <c r="A950">
        <v>39</v>
      </c>
      <c r="B950" t="s">
        <v>32</v>
      </c>
      <c r="C950" t="s">
        <v>51</v>
      </c>
      <c r="D950" t="s">
        <v>2372</v>
      </c>
      <c r="E950" t="s">
        <v>35</v>
      </c>
      <c r="F950">
        <v>2</v>
      </c>
      <c r="G950" t="s">
        <v>3258</v>
      </c>
      <c r="H950" t="s">
        <v>121</v>
      </c>
      <c r="I950" t="s">
        <v>1970</v>
      </c>
      <c r="J950" t="s">
        <v>3248</v>
      </c>
      <c r="K950" t="s">
        <v>55</v>
      </c>
      <c r="L950" t="s">
        <v>192</v>
      </c>
      <c r="M950" t="s">
        <v>3248</v>
      </c>
      <c r="N950" t="s">
        <v>3263</v>
      </c>
      <c r="O950" t="s">
        <v>100</v>
      </c>
      <c r="P950" t="s">
        <v>3248</v>
      </c>
      <c r="Q950" t="s">
        <v>57</v>
      </c>
      <c r="R950">
        <v>109380</v>
      </c>
      <c r="S950" t="s">
        <v>2373</v>
      </c>
      <c r="T950" t="s">
        <v>60</v>
      </c>
      <c r="U950" t="s">
        <v>32</v>
      </c>
      <c r="V950" t="s">
        <v>134</v>
      </c>
      <c r="W950" t="s">
        <v>3255</v>
      </c>
      <c r="X950" t="s">
        <v>3259</v>
      </c>
      <c r="Y950" t="s">
        <v>60</v>
      </c>
      <c r="Z950" t="s">
        <v>59</v>
      </c>
      <c r="AA950" t="s">
        <v>38</v>
      </c>
      <c r="AB950" t="s">
        <v>3260</v>
      </c>
      <c r="AC950">
        <v>19</v>
      </c>
      <c r="AD950" t="s">
        <v>90</v>
      </c>
      <c r="AE950" t="s">
        <v>147</v>
      </c>
      <c r="AF950" t="s">
        <v>115</v>
      </c>
      <c r="AG950" s="1">
        <v>42350</v>
      </c>
    </row>
    <row r="951" spans="1:33" x14ac:dyDescent="0.3">
      <c r="A951">
        <v>24</v>
      </c>
      <c r="B951" t="s">
        <v>32</v>
      </c>
      <c r="C951" t="s">
        <v>51</v>
      </c>
      <c r="D951" t="s">
        <v>1385</v>
      </c>
      <c r="E951" t="s">
        <v>35</v>
      </c>
      <c r="F951">
        <v>2</v>
      </c>
      <c r="G951" t="s">
        <v>3257</v>
      </c>
      <c r="H951" t="s">
        <v>121</v>
      </c>
      <c r="I951" t="s">
        <v>2374</v>
      </c>
      <c r="J951" t="s">
        <v>3253</v>
      </c>
      <c r="K951" t="s">
        <v>55</v>
      </c>
      <c r="L951" t="s">
        <v>182</v>
      </c>
      <c r="M951" t="s">
        <v>3248</v>
      </c>
      <c r="N951" t="s">
        <v>3254</v>
      </c>
      <c r="O951" t="s">
        <v>107</v>
      </c>
      <c r="P951" t="s">
        <v>3259</v>
      </c>
      <c r="Q951" t="s">
        <v>57</v>
      </c>
      <c r="R951">
        <v>37600</v>
      </c>
      <c r="S951" t="s">
        <v>2375</v>
      </c>
      <c r="T951" t="s">
        <v>38</v>
      </c>
      <c r="U951" t="s">
        <v>50</v>
      </c>
      <c r="V951" t="s">
        <v>66</v>
      </c>
      <c r="W951" t="s">
        <v>3250</v>
      </c>
      <c r="X951" t="s">
        <v>3248</v>
      </c>
      <c r="Y951" t="s">
        <v>60</v>
      </c>
      <c r="Z951" t="s">
        <v>90</v>
      </c>
      <c r="AA951" t="s">
        <v>40</v>
      </c>
      <c r="AB951" t="s">
        <v>3260</v>
      </c>
      <c r="AC951">
        <v>6</v>
      </c>
      <c r="AD951" t="s">
        <v>36</v>
      </c>
      <c r="AE951" t="s">
        <v>38</v>
      </c>
      <c r="AF951" t="s">
        <v>36</v>
      </c>
      <c r="AG951" s="1">
        <v>43519</v>
      </c>
    </row>
    <row r="952" spans="1:33" x14ac:dyDescent="0.3">
      <c r="A952">
        <v>32</v>
      </c>
      <c r="B952" t="s">
        <v>32</v>
      </c>
      <c r="C952" t="s">
        <v>61</v>
      </c>
      <c r="D952" t="s">
        <v>918</v>
      </c>
      <c r="E952" t="s">
        <v>78</v>
      </c>
      <c r="F952">
        <v>19</v>
      </c>
      <c r="G952" t="s">
        <v>3246</v>
      </c>
      <c r="H952" t="s">
        <v>53</v>
      </c>
      <c r="I952" t="s">
        <v>2376</v>
      </c>
      <c r="J952" t="s">
        <v>3259</v>
      </c>
      <c r="K952" t="s">
        <v>41</v>
      </c>
      <c r="L952" t="s">
        <v>48</v>
      </c>
      <c r="M952" t="s">
        <v>3253</v>
      </c>
      <c r="N952" t="s">
        <v>3263</v>
      </c>
      <c r="O952" t="s">
        <v>157</v>
      </c>
      <c r="P952" t="s">
        <v>3248</v>
      </c>
      <c r="Q952" t="s">
        <v>44</v>
      </c>
      <c r="R952">
        <v>96100</v>
      </c>
      <c r="S952" t="s">
        <v>2377</v>
      </c>
      <c r="T952" t="s">
        <v>36</v>
      </c>
      <c r="U952" t="s">
        <v>32</v>
      </c>
      <c r="V952" t="s">
        <v>66</v>
      </c>
      <c r="W952" t="s">
        <v>3250</v>
      </c>
      <c r="X952" t="s">
        <v>3248</v>
      </c>
      <c r="Y952" t="s">
        <v>38</v>
      </c>
      <c r="Z952" t="s">
        <v>130</v>
      </c>
      <c r="AA952" t="s">
        <v>40</v>
      </c>
      <c r="AB952" t="s">
        <v>3256</v>
      </c>
      <c r="AC952">
        <v>4</v>
      </c>
      <c r="AD952" t="s">
        <v>36</v>
      </c>
      <c r="AE952" t="s">
        <v>60</v>
      </c>
      <c r="AF952" t="s">
        <v>40</v>
      </c>
      <c r="AG952" s="1">
        <v>44321</v>
      </c>
    </row>
    <row r="953" spans="1:33" x14ac:dyDescent="0.3">
      <c r="A953">
        <v>34</v>
      </c>
      <c r="B953" t="s">
        <v>32</v>
      </c>
      <c r="C953" t="s">
        <v>51</v>
      </c>
      <c r="D953" t="s">
        <v>1853</v>
      </c>
      <c r="E953" t="s">
        <v>35</v>
      </c>
      <c r="F953">
        <v>1</v>
      </c>
      <c r="G953" t="s">
        <v>3246</v>
      </c>
      <c r="H953" t="s">
        <v>37</v>
      </c>
      <c r="I953" t="s">
        <v>1736</v>
      </c>
      <c r="J953" t="s">
        <v>3259</v>
      </c>
      <c r="K953" t="s">
        <v>41</v>
      </c>
      <c r="L953" t="s">
        <v>319</v>
      </c>
      <c r="M953" t="s">
        <v>3247</v>
      </c>
      <c r="N953" t="s">
        <v>3249</v>
      </c>
      <c r="O953" t="s">
        <v>100</v>
      </c>
      <c r="P953" t="s">
        <v>3253</v>
      </c>
      <c r="Q953" t="s">
        <v>57</v>
      </c>
      <c r="R953">
        <v>53430</v>
      </c>
      <c r="S953" t="s">
        <v>2378</v>
      </c>
      <c r="T953" t="s">
        <v>60</v>
      </c>
      <c r="U953" t="s">
        <v>32</v>
      </c>
      <c r="V953" t="s">
        <v>59</v>
      </c>
      <c r="W953" t="s">
        <v>3255</v>
      </c>
      <c r="X953" t="s">
        <v>3248</v>
      </c>
      <c r="Y953" t="s">
        <v>60</v>
      </c>
      <c r="Z953" t="s">
        <v>76</v>
      </c>
      <c r="AA953" t="s">
        <v>36</v>
      </c>
      <c r="AB953" t="s">
        <v>3260</v>
      </c>
      <c r="AC953">
        <v>13</v>
      </c>
      <c r="AD953" t="s">
        <v>104</v>
      </c>
      <c r="AE953" t="s">
        <v>46</v>
      </c>
      <c r="AF953" t="s">
        <v>104</v>
      </c>
      <c r="AG953" s="1">
        <v>44355</v>
      </c>
    </row>
    <row r="954" spans="1:33" x14ac:dyDescent="0.3">
      <c r="A954">
        <v>43</v>
      </c>
      <c r="B954" t="s">
        <v>32</v>
      </c>
      <c r="C954" t="s">
        <v>61</v>
      </c>
      <c r="D954" t="s">
        <v>1273</v>
      </c>
      <c r="E954" t="s">
        <v>35</v>
      </c>
      <c r="F954">
        <v>12</v>
      </c>
      <c r="G954" t="s">
        <v>3246</v>
      </c>
      <c r="H954" t="s">
        <v>53</v>
      </c>
      <c r="I954" t="s">
        <v>2379</v>
      </c>
      <c r="J954" t="s">
        <v>3253</v>
      </c>
      <c r="K954" t="s">
        <v>41</v>
      </c>
      <c r="L954" t="s">
        <v>250</v>
      </c>
      <c r="M954" t="s">
        <v>3247</v>
      </c>
      <c r="N954" t="s">
        <v>3262</v>
      </c>
      <c r="O954" t="s">
        <v>151</v>
      </c>
      <c r="P954" t="s">
        <v>3247</v>
      </c>
      <c r="Q954" t="s">
        <v>69</v>
      </c>
      <c r="R954">
        <v>14336</v>
      </c>
      <c r="S954" t="s">
        <v>2380</v>
      </c>
      <c r="T954" t="s">
        <v>38</v>
      </c>
      <c r="U954" t="s">
        <v>32</v>
      </c>
      <c r="V954" t="s">
        <v>147</v>
      </c>
      <c r="W954" t="s">
        <v>3250</v>
      </c>
      <c r="X954" t="s">
        <v>3248</v>
      </c>
      <c r="Y954" t="s">
        <v>38</v>
      </c>
      <c r="Z954" t="s">
        <v>134</v>
      </c>
      <c r="AA954" t="s">
        <v>36</v>
      </c>
      <c r="AB954" t="s">
        <v>3260</v>
      </c>
      <c r="AC954">
        <v>25</v>
      </c>
      <c r="AD954" t="s">
        <v>130</v>
      </c>
      <c r="AE954" t="s">
        <v>36</v>
      </c>
      <c r="AF954" t="s">
        <v>104</v>
      </c>
      <c r="AG954" s="1">
        <v>42332</v>
      </c>
    </row>
    <row r="955" spans="1:33" x14ac:dyDescent="0.3">
      <c r="A955">
        <v>36</v>
      </c>
      <c r="B955" t="s">
        <v>50</v>
      </c>
      <c r="C955" t="s">
        <v>51</v>
      </c>
      <c r="D955" t="s">
        <v>2050</v>
      </c>
      <c r="E955" t="s">
        <v>35</v>
      </c>
      <c r="F955">
        <v>4</v>
      </c>
      <c r="G955" t="s">
        <v>3257</v>
      </c>
      <c r="H955" t="s">
        <v>121</v>
      </c>
      <c r="I955" t="s">
        <v>212</v>
      </c>
      <c r="J955" t="s">
        <v>3248</v>
      </c>
      <c r="K955" t="s">
        <v>41</v>
      </c>
      <c r="L955" t="s">
        <v>150</v>
      </c>
      <c r="M955" t="s">
        <v>3247</v>
      </c>
      <c r="N955" t="s">
        <v>3254</v>
      </c>
      <c r="O955" t="s">
        <v>43</v>
      </c>
      <c r="P955" t="s">
        <v>3248</v>
      </c>
      <c r="Q955" t="s">
        <v>57</v>
      </c>
      <c r="R955">
        <v>38940</v>
      </c>
      <c r="S955" t="s">
        <v>2381</v>
      </c>
      <c r="T955" t="s">
        <v>71</v>
      </c>
      <c r="U955" t="s">
        <v>32</v>
      </c>
      <c r="V955" t="s">
        <v>153</v>
      </c>
      <c r="W955" t="s">
        <v>3250</v>
      </c>
      <c r="X955" t="s">
        <v>3248</v>
      </c>
      <c r="Y955" t="s">
        <v>60</v>
      </c>
      <c r="Z955" t="s">
        <v>46</v>
      </c>
      <c r="AA955" t="s">
        <v>36</v>
      </c>
      <c r="AB955" t="s">
        <v>3260</v>
      </c>
      <c r="AC955">
        <v>2</v>
      </c>
      <c r="AD955" t="s">
        <v>40</v>
      </c>
      <c r="AE955" t="s">
        <v>38</v>
      </c>
      <c r="AF955" t="s">
        <v>40</v>
      </c>
      <c r="AG955" s="1">
        <v>44443</v>
      </c>
    </row>
    <row r="956" spans="1:33" x14ac:dyDescent="0.3">
      <c r="A956">
        <v>34</v>
      </c>
      <c r="B956" t="s">
        <v>32</v>
      </c>
      <c r="C956" t="s">
        <v>61</v>
      </c>
      <c r="D956" t="s">
        <v>848</v>
      </c>
      <c r="E956" t="s">
        <v>78</v>
      </c>
      <c r="F956">
        <v>2</v>
      </c>
      <c r="G956" t="s">
        <v>3246</v>
      </c>
      <c r="H956" t="s">
        <v>175</v>
      </c>
      <c r="I956" t="s">
        <v>2382</v>
      </c>
      <c r="J956" t="s">
        <v>3259</v>
      </c>
      <c r="K956" t="s">
        <v>41</v>
      </c>
      <c r="L956" t="s">
        <v>240</v>
      </c>
      <c r="M956" t="s">
        <v>3248</v>
      </c>
      <c r="N956" t="s">
        <v>3249</v>
      </c>
      <c r="O956" t="s">
        <v>157</v>
      </c>
      <c r="P956" t="s">
        <v>3259</v>
      </c>
      <c r="Q956" t="s">
        <v>57</v>
      </c>
      <c r="R956">
        <v>62740</v>
      </c>
      <c r="S956" t="s">
        <v>2383</v>
      </c>
      <c r="T956" t="s">
        <v>38</v>
      </c>
      <c r="U956" t="s">
        <v>32</v>
      </c>
      <c r="V956" t="s">
        <v>95</v>
      </c>
      <c r="W956" t="s">
        <v>3255</v>
      </c>
      <c r="X956" t="s">
        <v>3248</v>
      </c>
      <c r="Y956" t="s">
        <v>60</v>
      </c>
      <c r="Z956" t="s">
        <v>90</v>
      </c>
      <c r="AA956" t="s">
        <v>71</v>
      </c>
      <c r="AB956" t="s">
        <v>3260</v>
      </c>
      <c r="AC956">
        <v>6</v>
      </c>
      <c r="AD956" t="s">
        <v>71</v>
      </c>
      <c r="AE956" t="s">
        <v>38</v>
      </c>
      <c r="AF956" t="s">
        <v>46</v>
      </c>
      <c r="AG956" s="1">
        <v>42066</v>
      </c>
    </row>
    <row r="957" spans="1:33" x14ac:dyDescent="0.3">
      <c r="A957">
        <v>41</v>
      </c>
      <c r="B957" t="s">
        <v>32</v>
      </c>
      <c r="C957" t="s">
        <v>61</v>
      </c>
      <c r="D957" t="s">
        <v>643</v>
      </c>
      <c r="E957" t="s">
        <v>78</v>
      </c>
      <c r="F957">
        <v>6</v>
      </c>
      <c r="G957" t="s">
        <v>3246</v>
      </c>
      <c r="H957" t="s">
        <v>53</v>
      </c>
      <c r="I957" t="s">
        <v>2384</v>
      </c>
      <c r="J957" t="s">
        <v>3259</v>
      </c>
      <c r="K957" t="s">
        <v>55</v>
      </c>
      <c r="L957" t="s">
        <v>296</v>
      </c>
      <c r="M957" t="s">
        <v>3248</v>
      </c>
      <c r="N957" t="s">
        <v>3263</v>
      </c>
      <c r="O957" t="s">
        <v>87</v>
      </c>
      <c r="P957" t="s">
        <v>3259</v>
      </c>
      <c r="Q957" t="s">
        <v>57</v>
      </c>
      <c r="R957">
        <v>135910</v>
      </c>
      <c r="S957" t="s">
        <v>2385</v>
      </c>
      <c r="T957" t="s">
        <v>36</v>
      </c>
      <c r="U957" t="s">
        <v>50</v>
      </c>
      <c r="V957" t="s">
        <v>190</v>
      </c>
      <c r="W957" t="s">
        <v>3250</v>
      </c>
      <c r="X957" t="s">
        <v>3248</v>
      </c>
      <c r="Y957" t="s">
        <v>60</v>
      </c>
      <c r="Z957" t="s">
        <v>153</v>
      </c>
      <c r="AA957" t="s">
        <v>36</v>
      </c>
      <c r="AB957" t="s">
        <v>3260</v>
      </c>
      <c r="AC957">
        <v>1</v>
      </c>
      <c r="AD957" t="s">
        <v>60</v>
      </c>
      <c r="AE957" t="s">
        <v>60</v>
      </c>
      <c r="AF957" t="s">
        <v>60</v>
      </c>
      <c r="AG957" s="1">
        <v>44584</v>
      </c>
    </row>
    <row r="958" spans="1:33" x14ac:dyDescent="0.3">
      <c r="A958">
        <v>30</v>
      </c>
      <c r="B958" t="s">
        <v>32</v>
      </c>
      <c r="C958" t="s">
        <v>61</v>
      </c>
      <c r="D958" t="s">
        <v>235</v>
      </c>
      <c r="E958" t="s">
        <v>78</v>
      </c>
      <c r="F958">
        <v>5</v>
      </c>
      <c r="G958" t="s">
        <v>3246</v>
      </c>
      <c r="H958" t="s">
        <v>84</v>
      </c>
      <c r="I958" t="s">
        <v>2386</v>
      </c>
      <c r="J958" t="s">
        <v>3259</v>
      </c>
      <c r="K958" t="s">
        <v>55</v>
      </c>
      <c r="L958" t="s">
        <v>379</v>
      </c>
      <c r="M958" t="s">
        <v>3247</v>
      </c>
      <c r="N958" t="s">
        <v>3249</v>
      </c>
      <c r="O958" t="s">
        <v>157</v>
      </c>
      <c r="P958" t="s">
        <v>3248</v>
      </c>
      <c r="Q958" t="s">
        <v>69</v>
      </c>
      <c r="R958">
        <v>61180</v>
      </c>
      <c r="S958" t="s">
        <v>2387</v>
      </c>
      <c r="T958" t="s">
        <v>38</v>
      </c>
      <c r="U958" t="s">
        <v>32</v>
      </c>
      <c r="V958" t="s">
        <v>66</v>
      </c>
      <c r="W958" t="s">
        <v>3250</v>
      </c>
      <c r="X958" t="s">
        <v>3248</v>
      </c>
      <c r="Y958" t="s">
        <v>36</v>
      </c>
      <c r="Z958" t="s">
        <v>130</v>
      </c>
      <c r="AA958" t="s">
        <v>40</v>
      </c>
      <c r="AB958" t="s">
        <v>3260</v>
      </c>
      <c r="AC958">
        <v>10</v>
      </c>
      <c r="AD958" t="s">
        <v>104</v>
      </c>
      <c r="AE958" t="s">
        <v>38</v>
      </c>
      <c r="AF958" t="s">
        <v>40</v>
      </c>
      <c r="AG958" s="1">
        <v>44824</v>
      </c>
    </row>
    <row r="959" spans="1:33" x14ac:dyDescent="0.3">
      <c r="A959">
        <v>34</v>
      </c>
      <c r="B959" t="s">
        <v>32</v>
      </c>
      <c r="C959" t="s">
        <v>51</v>
      </c>
      <c r="D959" t="s">
        <v>1236</v>
      </c>
      <c r="E959" t="s">
        <v>35</v>
      </c>
      <c r="F959">
        <v>3</v>
      </c>
      <c r="G959" t="s">
        <v>3257</v>
      </c>
      <c r="H959" t="s">
        <v>53</v>
      </c>
      <c r="I959" t="s">
        <v>2202</v>
      </c>
      <c r="J959" t="s">
        <v>3253</v>
      </c>
      <c r="K959" t="s">
        <v>41</v>
      </c>
      <c r="L959" t="s">
        <v>56</v>
      </c>
      <c r="M959" t="s">
        <v>3248</v>
      </c>
      <c r="N959" t="s">
        <v>3249</v>
      </c>
      <c r="O959" t="s">
        <v>100</v>
      </c>
      <c r="P959" t="s">
        <v>3259</v>
      </c>
      <c r="Q959" t="s">
        <v>57</v>
      </c>
      <c r="R959">
        <v>77560</v>
      </c>
      <c r="S959" t="s">
        <v>2388</v>
      </c>
      <c r="T959" t="s">
        <v>60</v>
      </c>
      <c r="U959" t="s">
        <v>32</v>
      </c>
      <c r="V959" t="s">
        <v>49</v>
      </c>
      <c r="W959" t="s">
        <v>3250</v>
      </c>
      <c r="X959" t="s">
        <v>3248</v>
      </c>
      <c r="Y959" t="s">
        <v>60</v>
      </c>
      <c r="Z959" t="s">
        <v>109</v>
      </c>
      <c r="AA959" t="s">
        <v>38</v>
      </c>
      <c r="AB959" t="s">
        <v>3261</v>
      </c>
      <c r="AC959">
        <v>6</v>
      </c>
      <c r="AD959" t="s">
        <v>40</v>
      </c>
      <c r="AE959" t="s">
        <v>60</v>
      </c>
      <c r="AF959" t="s">
        <v>46</v>
      </c>
      <c r="AG959" s="1">
        <v>43232</v>
      </c>
    </row>
    <row r="960" spans="1:33" x14ac:dyDescent="0.3">
      <c r="A960">
        <v>54</v>
      </c>
      <c r="B960" t="s">
        <v>32</v>
      </c>
      <c r="C960" t="s">
        <v>61</v>
      </c>
      <c r="D960" t="s">
        <v>2389</v>
      </c>
      <c r="E960" t="s">
        <v>35</v>
      </c>
      <c r="F960">
        <v>1</v>
      </c>
      <c r="G960" t="s">
        <v>3246</v>
      </c>
      <c r="H960" t="s">
        <v>37</v>
      </c>
      <c r="I960" t="s">
        <v>2390</v>
      </c>
      <c r="J960" t="s">
        <v>3259</v>
      </c>
      <c r="K960" t="s">
        <v>55</v>
      </c>
      <c r="L960" t="s">
        <v>246</v>
      </c>
      <c r="M960" t="s">
        <v>3248</v>
      </c>
      <c r="N960" t="s">
        <v>3262</v>
      </c>
      <c r="O960" t="s">
        <v>151</v>
      </c>
      <c r="P960" t="s">
        <v>3259</v>
      </c>
      <c r="Q960" t="s">
        <v>57</v>
      </c>
      <c r="R960">
        <v>17328</v>
      </c>
      <c r="S960" t="s">
        <v>2391</v>
      </c>
      <c r="T960" t="s">
        <v>90</v>
      </c>
      <c r="U960" t="s">
        <v>32</v>
      </c>
      <c r="V960" t="s">
        <v>114</v>
      </c>
      <c r="W960" t="s">
        <v>3250</v>
      </c>
      <c r="X960" t="s">
        <v>3259</v>
      </c>
      <c r="Y960" t="s">
        <v>60</v>
      </c>
      <c r="Z960" t="s">
        <v>89</v>
      </c>
      <c r="AA960" t="s">
        <v>36</v>
      </c>
      <c r="AB960" t="s">
        <v>3261</v>
      </c>
      <c r="AC960">
        <v>20</v>
      </c>
      <c r="AD960" t="s">
        <v>109</v>
      </c>
      <c r="AE960" t="s">
        <v>47</v>
      </c>
      <c r="AF960" t="s">
        <v>109</v>
      </c>
      <c r="AG960" s="1">
        <v>43999</v>
      </c>
    </row>
    <row r="961" spans="1:33" x14ac:dyDescent="0.3">
      <c r="A961">
        <v>19</v>
      </c>
      <c r="B961" t="s">
        <v>32</v>
      </c>
      <c r="C961" t="s">
        <v>61</v>
      </c>
      <c r="D961" t="s">
        <v>2294</v>
      </c>
      <c r="E961" t="s">
        <v>35</v>
      </c>
      <c r="F961">
        <v>25</v>
      </c>
      <c r="G961" t="s">
        <v>3246</v>
      </c>
      <c r="H961" t="s">
        <v>53</v>
      </c>
      <c r="I961" t="s">
        <v>2392</v>
      </c>
      <c r="J961" t="s">
        <v>3247</v>
      </c>
      <c r="K961" t="s">
        <v>55</v>
      </c>
      <c r="L961" t="s">
        <v>284</v>
      </c>
      <c r="M961" t="s">
        <v>3259</v>
      </c>
      <c r="N961" t="s">
        <v>3254</v>
      </c>
      <c r="O961" t="s">
        <v>107</v>
      </c>
      <c r="P961" t="s">
        <v>3259</v>
      </c>
      <c r="Q961" t="s">
        <v>57</v>
      </c>
      <c r="R961">
        <v>29940</v>
      </c>
      <c r="S961" t="s">
        <v>2393</v>
      </c>
      <c r="T961" t="s">
        <v>38</v>
      </c>
      <c r="U961" t="s">
        <v>50</v>
      </c>
      <c r="V961" t="s">
        <v>47</v>
      </c>
      <c r="W961" t="s">
        <v>3250</v>
      </c>
      <c r="X961" t="s">
        <v>3259</v>
      </c>
      <c r="Y961" t="s">
        <v>60</v>
      </c>
      <c r="Z961" t="s">
        <v>38</v>
      </c>
      <c r="AA961" t="s">
        <v>40</v>
      </c>
      <c r="AB961" t="s">
        <v>3260</v>
      </c>
      <c r="AC961">
        <v>1</v>
      </c>
      <c r="AD961" t="s">
        <v>60</v>
      </c>
      <c r="AE961" t="s">
        <v>60</v>
      </c>
      <c r="AF961" t="s">
        <v>38</v>
      </c>
      <c r="AG961" s="1">
        <v>43036</v>
      </c>
    </row>
    <row r="962" spans="1:33" x14ac:dyDescent="0.3">
      <c r="A962">
        <v>35</v>
      </c>
      <c r="B962" t="s">
        <v>32</v>
      </c>
      <c r="C962" t="s">
        <v>51</v>
      </c>
      <c r="D962" t="s">
        <v>2069</v>
      </c>
      <c r="E962" t="s">
        <v>78</v>
      </c>
      <c r="F962">
        <v>18</v>
      </c>
      <c r="G962" t="s">
        <v>3264</v>
      </c>
      <c r="H962" t="s">
        <v>53</v>
      </c>
      <c r="I962" t="s">
        <v>1084</v>
      </c>
      <c r="J962" t="s">
        <v>3247</v>
      </c>
      <c r="K962" t="s">
        <v>41</v>
      </c>
      <c r="L962" t="s">
        <v>305</v>
      </c>
      <c r="M962" t="s">
        <v>3248</v>
      </c>
      <c r="N962" t="s">
        <v>3263</v>
      </c>
      <c r="O962" t="s">
        <v>157</v>
      </c>
      <c r="P962" t="s">
        <v>3253</v>
      </c>
      <c r="Q962" t="s">
        <v>44</v>
      </c>
      <c r="R962">
        <v>90690</v>
      </c>
      <c r="S962" t="s">
        <v>2394</v>
      </c>
      <c r="T962" t="s">
        <v>38</v>
      </c>
      <c r="U962" t="s">
        <v>32</v>
      </c>
      <c r="V962" t="s">
        <v>95</v>
      </c>
      <c r="W962" t="s">
        <v>3255</v>
      </c>
      <c r="X962" t="s">
        <v>3259</v>
      </c>
      <c r="Y962" t="s">
        <v>38</v>
      </c>
      <c r="Z962" t="s">
        <v>104</v>
      </c>
      <c r="AA962" t="s">
        <v>36</v>
      </c>
      <c r="AB962" t="s">
        <v>3261</v>
      </c>
      <c r="AC962">
        <v>9</v>
      </c>
      <c r="AD962" t="s">
        <v>115</v>
      </c>
      <c r="AE962" t="s">
        <v>38</v>
      </c>
      <c r="AF962" t="s">
        <v>115</v>
      </c>
      <c r="AG962" s="1">
        <v>43583</v>
      </c>
    </row>
    <row r="963" spans="1:33" x14ac:dyDescent="0.3">
      <c r="A963">
        <v>28</v>
      </c>
      <c r="B963" t="s">
        <v>32</v>
      </c>
      <c r="C963" t="s">
        <v>61</v>
      </c>
      <c r="D963" t="s">
        <v>1139</v>
      </c>
      <c r="E963" t="s">
        <v>35</v>
      </c>
      <c r="F963">
        <v>9</v>
      </c>
      <c r="G963" t="s">
        <v>3246</v>
      </c>
      <c r="H963" t="s">
        <v>37</v>
      </c>
      <c r="I963" t="s">
        <v>216</v>
      </c>
      <c r="J963" t="s">
        <v>3248</v>
      </c>
      <c r="K963" t="s">
        <v>55</v>
      </c>
      <c r="L963" t="s">
        <v>546</v>
      </c>
      <c r="M963" t="s">
        <v>3248</v>
      </c>
      <c r="N963" t="s">
        <v>3254</v>
      </c>
      <c r="O963" t="s">
        <v>107</v>
      </c>
      <c r="P963" t="s">
        <v>3248</v>
      </c>
      <c r="Q963" t="s">
        <v>69</v>
      </c>
      <c r="R963">
        <v>2377</v>
      </c>
      <c r="S963" t="s">
        <v>2395</v>
      </c>
      <c r="T963" t="s">
        <v>71</v>
      </c>
      <c r="U963" t="s">
        <v>32</v>
      </c>
      <c r="V963" t="s">
        <v>190</v>
      </c>
      <c r="W963" t="s">
        <v>3250</v>
      </c>
      <c r="X963" t="s">
        <v>3247</v>
      </c>
      <c r="Y963" t="s">
        <v>38</v>
      </c>
      <c r="Z963" t="s">
        <v>90</v>
      </c>
      <c r="AA963" t="s">
        <v>40</v>
      </c>
      <c r="AB963" t="s">
        <v>3260</v>
      </c>
      <c r="AC963">
        <v>2</v>
      </c>
      <c r="AD963" t="s">
        <v>40</v>
      </c>
      <c r="AE963" t="s">
        <v>40</v>
      </c>
      <c r="AF963" t="s">
        <v>40</v>
      </c>
      <c r="AG963" s="1">
        <v>44300</v>
      </c>
    </row>
    <row r="964" spans="1:33" x14ac:dyDescent="0.3">
      <c r="A964">
        <v>42</v>
      </c>
      <c r="B964" t="s">
        <v>32</v>
      </c>
      <c r="C964" t="s">
        <v>51</v>
      </c>
      <c r="D964" t="s">
        <v>2396</v>
      </c>
      <c r="E964" t="s">
        <v>35</v>
      </c>
      <c r="F964">
        <v>2</v>
      </c>
      <c r="G964" t="s">
        <v>3257</v>
      </c>
      <c r="H964" t="s">
        <v>37</v>
      </c>
      <c r="I964" t="s">
        <v>2397</v>
      </c>
      <c r="J964" t="s">
        <v>3247</v>
      </c>
      <c r="K964" t="s">
        <v>41</v>
      </c>
      <c r="L964" t="s">
        <v>93</v>
      </c>
      <c r="M964" t="s">
        <v>3248</v>
      </c>
      <c r="N964" t="s">
        <v>3254</v>
      </c>
      <c r="O964" t="s">
        <v>107</v>
      </c>
      <c r="P964" t="s">
        <v>3259</v>
      </c>
      <c r="Q964" t="s">
        <v>57</v>
      </c>
      <c r="R964">
        <v>25150</v>
      </c>
      <c r="S964" t="s">
        <v>2398</v>
      </c>
      <c r="T964" t="s">
        <v>71</v>
      </c>
      <c r="U964" t="s">
        <v>50</v>
      </c>
      <c r="V964" t="s">
        <v>76</v>
      </c>
      <c r="W964" t="s">
        <v>3250</v>
      </c>
      <c r="X964" t="s">
        <v>3259</v>
      </c>
      <c r="Y964" t="s">
        <v>60</v>
      </c>
      <c r="Z964" t="s">
        <v>115</v>
      </c>
      <c r="AA964" t="s">
        <v>40</v>
      </c>
      <c r="AB964" t="s">
        <v>3260</v>
      </c>
      <c r="AC964">
        <v>2</v>
      </c>
      <c r="AD964" t="s">
        <v>38</v>
      </c>
      <c r="AE964" t="s">
        <v>40</v>
      </c>
      <c r="AF964" t="s">
        <v>40</v>
      </c>
      <c r="AG964" s="1">
        <v>44680</v>
      </c>
    </row>
    <row r="965" spans="1:33" x14ac:dyDescent="0.3">
      <c r="A965">
        <v>38</v>
      </c>
      <c r="B965" t="s">
        <v>32</v>
      </c>
      <c r="C965" t="s">
        <v>61</v>
      </c>
      <c r="D965" t="s">
        <v>984</v>
      </c>
      <c r="E965" t="s">
        <v>35</v>
      </c>
      <c r="F965">
        <v>1</v>
      </c>
      <c r="G965" t="s">
        <v>3246</v>
      </c>
      <c r="H965" t="s">
        <v>121</v>
      </c>
      <c r="I965" t="s">
        <v>465</v>
      </c>
      <c r="J965" t="s">
        <v>3259</v>
      </c>
      <c r="K965" t="s">
        <v>55</v>
      </c>
      <c r="L965" t="s">
        <v>48</v>
      </c>
      <c r="M965" t="s">
        <v>3248</v>
      </c>
      <c r="N965" t="s">
        <v>3263</v>
      </c>
      <c r="O965" t="s">
        <v>151</v>
      </c>
      <c r="P965" t="s">
        <v>3253</v>
      </c>
      <c r="Q965" t="s">
        <v>44</v>
      </c>
      <c r="R965">
        <v>135820</v>
      </c>
      <c r="S965" t="s">
        <v>2399</v>
      </c>
      <c r="T965" t="s">
        <v>38</v>
      </c>
      <c r="U965" t="s">
        <v>32</v>
      </c>
      <c r="V965" t="s">
        <v>66</v>
      </c>
      <c r="W965" t="s">
        <v>3250</v>
      </c>
      <c r="X965" t="s">
        <v>3247</v>
      </c>
      <c r="Y965" t="s">
        <v>38</v>
      </c>
      <c r="Z965" t="s">
        <v>102</v>
      </c>
      <c r="AA965" t="s">
        <v>36</v>
      </c>
      <c r="AB965" t="s">
        <v>3260</v>
      </c>
      <c r="AC965">
        <v>15</v>
      </c>
      <c r="AD965" t="s">
        <v>47</v>
      </c>
      <c r="AE965" t="s">
        <v>71</v>
      </c>
      <c r="AF965" t="s">
        <v>147</v>
      </c>
      <c r="AG965" s="1">
        <v>43948</v>
      </c>
    </row>
    <row r="966" spans="1:33" x14ac:dyDescent="0.3">
      <c r="A966">
        <v>34</v>
      </c>
      <c r="B966" t="s">
        <v>32</v>
      </c>
      <c r="C966" t="s">
        <v>33</v>
      </c>
      <c r="D966" t="s">
        <v>1110</v>
      </c>
      <c r="E966" t="s">
        <v>35</v>
      </c>
      <c r="F966">
        <v>3</v>
      </c>
      <c r="G966" t="s">
        <v>3258</v>
      </c>
      <c r="H966" t="s">
        <v>53</v>
      </c>
      <c r="I966" t="s">
        <v>2322</v>
      </c>
      <c r="J966" t="s">
        <v>3248</v>
      </c>
      <c r="K966" t="s">
        <v>41</v>
      </c>
      <c r="L966" t="s">
        <v>277</v>
      </c>
      <c r="M966" t="s">
        <v>3247</v>
      </c>
      <c r="N966" t="s">
        <v>3254</v>
      </c>
      <c r="O966" t="s">
        <v>107</v>
      </c>
      <c r="P966" t="s">
        <v>3259</v>
      </c>
      <c r="Q966" t="s">
        <v>44</v>
      </c>
      <c r="R966">
        <v>29790</v>
      </c>
      <c r="S966" t="s">
        <v>2400</v>
      </c>
      <c r="T966" t="s">
        <v>36</v>
      </c>
      <c r="U966" t="s">
        <v>32</v>
      </c>
      <c r="V966" t="s">
        <v>49</v>
      </c>
      <c r="W966" t="s">
        <v>3250</v>
      </c>
      <c r="X966" t="s">
        <v>3259</v>
      </c>
      <c r="Y966" t="s">
        <v>36</v>
      </c>
      <c r="Z966" t="s">
        <v>90</v>
      </c>
      <c r="AA966" t="s">
        <v>40</v>
      </c>
      <c r="AB966" t="s">
        <v>3260</v>
      </c>
      <c r="AC966">
        <v>0</v>
      </c>
      <c r="AD966" t="s">
        <v>60</v>
      </c>
      <c r="AE966" t="s">
        <v>60</v>
      </c>
      <c r="AF966" t="s">
        <v>60</v>
      </c>
      <c r="AG966" s="1">
        <v>42221</v>
      </c>
    </row>
    <row r="967" spans="1:33" x14ac:dyDescent="0.3">
      <c r="A967">
        <v>34</v>
      </c>
      <c r="B967" t="s">
        <v>32</v>
      </c>
      <c r="C967" t="s">
        <v>61</v>
      </c>
      <c r="D967" t="s">
        <v>2401</v>
      </c>
      <c r="E967" t="s">
        <v>35</v>
      </c>
      <c r="F967">
        <v>27</v>
      </c>
      <c r="G967" t="s">
        <v>3252</v>
      </c>
      <c r="H967" t="s">
        <v>37</v>
      </c>
      <c r="I967" t="s">
        <v>1450</v>
      </c>
      <c r="J967" t="s">
        <v>3259</v>
      </c>
      <c r="K967" t="s">
        <v>55</v>
      </c>
      <c r="L967" t="s">
        <v>118</v>
      </c>
      <c r="M967" t="s">
        <v>3248</v>
      </c>
      <c r="N967" t="s">
        <v>3254</v>
      </c>
      <c r="O967" t="s">
        <v>107</v>
      </c>
      <c r="P967" t="s">
        <v>3247</v>
      </c>
      <c r="Q967" t="s">
        <v>57</v>
      </c>
      <c r="R967">
        <v>23110</v>
      </c>
      <c r="S967" t="s">
        <v>2402</v>
      </c>
      <c r="T967" t="s">
        <v>40</v>
      </c>
      <c r="U967" t="s">
        <v>32</v>
      </c>
      <c r="V967" t="s">
        <v>102</v>
      </c>
      <c r="W967" t="s">
        <v>3250</v>
      </c>
      <c r="X967" t="s">
        <v>3259</v>
      </c>
      <c r="Y967" t="s">
        <v>60</v>
      </c>
      <c r="Z967" t="s">
        <v>104</v>
      </c>
      <c r="AA967" t="s">
        <v>36</v>
      </c>
      <c r="AB967" t="s">
        <v>3260</v>
      </c>
      <c r="AC967">
        <v>3</v>
      </c>
      <c r="AD967" t="s">
        <v>40</v>
      </c>
      <c r="AE967" t="s">
        <v>38</v>
      </c>
      <c r="AF967" t="s">
        <v>40</v>
      </c>
      <c r="AG967" s="1">
        <v>44063</v>
      </c>
    </row>
    <row r="968" spans="1:33" x14ac:dyDescent="0.3">
      <c r="A968">
        <v>35</v>
      </c>
      <c r="B968" t="s">
        <v>32</v>
      </c>
      <c r="C968" t="s">
        <v>33</v>
      </c>
      <c r="D968" t="s">
        <v>2279</v>
      </c>
      <c r="E968" t="s">
        <v>35</v>
      </c>
      <c r="F968">
        <v>11</v>
      </c>
      <c r="G968" t="s">
        <v>3252</v>
      </c>
      <c r="H968" t="s">
        <v>37</v>
      </c>
      <c r="I968" t="s">
        <v>197</v>
      </c>
      <c r="J968" t="s">
        <v>3248</v>
      </c>
      <c r="K968" t="s">
        <v>41</v>
      </c>
      <c r="L968" t="s">
        <v>144</v>
      </c>
      <c r="M968" t="s">
        <v>3247</v>
      </c>
      <c r="N968" t="s">
        <v>3263</v>
      </c>
      <c r="O968" t="s">
        <v>100</v>
      </c>
      <c r="P968" t="s">
        <v>3253</v>
      </c>
      <c r="Q968" t="s">
        <v>44</v>
      </c>
      <c r="R968">
        <v>98840</v>
      </c>
      <c r="S968" t="s">
        <v>2403</v>
      </c>
      <c r="T968" t="s">
        <v>40</v>
      </c>
      <c r="U968" t="s">
        <v>50</v>
      </c>
      <c r="V968" t="s">
        <v>66</v>
      </c>
      <c r="W968" t="s">
        <v>3250</v>
      </c>
      <c r="X968" t="s">
        <v>3248</v>
      </c>
      <c r="Y968" t="s">
        <v>38</v>
      </c>
      <c r="Z968" t="s">
        <v>130</v>
      </c>
      <c r="AA968" t="s">
        <v>36</v>
      </c>
      <c r="AB968" t="s">
        <v>3260</v>
      </c>
      <c r="AC968">
        <v>4</v>
      </c>
      <c r="AD968" t="s">
        <v>60</v>
      </c>
      <c r="AE968" t="s">
        <v>40</v>
      </c>
      <c r="AF968" t="s">
        <v>36</v>
      </c>
      <c r="AG968" s="1">
        <v>42691</v>
      </c>
    </row>
    <row r="969" spans="1:33" x14ac:dyDescent="0.3">
      <c r="A969">
        <v>34</v>
      </c>
      <c r="B969" t="s">
        <v>32</v>
      </c>
      <c r="C969" t="s">
        <v>61</v>
      </c>
      <c r="D969" t="s">
        <v>822</v>
      </c>
      <c r="E969" t="s">
        <v>35</v>
      </c>
      <c r="F969">
        <v>1</v>
      </c>
      <c r="G969" t="s">
        <v>3246</v>
      </c>
      <c r="H969" t="s">
        <v>53</v>
      </c>
      <c r="I969" t="s">
        <v>2404</v>
      </c>
      <c r="J969" t="s">
        <v>3259</v>
      </c>
      <c r="K969" t="s">
        <v>55</v>
      </c>
      <c r="L969" t="s">
        <v>645</v>
      </c>
      <c r="M969" t="s">
        <v>3247</v>
      </c>
      <c r="N969" t="s">
        <v>3254</v>
      </c>
      <c r="O969" t="s">
        <v>43</v>
      </c>
      <c r="P969" t="s">
        <v>3247</v>
      </c>
      <c r="Q969" t="s">
        <v>44</v>
      </c>
      <c r="R969">
        <v>32940</v>
      </c>
      <c r="S969" t="s">
        <v>2405</v>
      </c>
      <c r="T969" t="s">
        <v>71</v>
      </c>
      <c r="U969" t="s">
        <v>32</v>
      </c>
      <c r="V969" t="s">
        <v>49</v>
      </c>
      <c r="W969" t="s">
        <v>3250</v>
      </c>
      <c r="X969" t="s">
        <v>3253</v>
      </c>
      <c r="Y969" t="s">
        <v>38</v>
      </c>
      <c r="Z969" t="s">
        <v>109</v>
      </c>
      <c r="AA969" t="s">
        <v>40</v>
      </c>
      <c r="AB969" t="s">
        <v>3261</v>
      </c>
      <c r="AC969">
        <v>5</v>
      </c>
      <c r="AD969" t="s">
        <v>46</v>
      </c>
      <c r="AE969" t="s">
        <v>60</v>
      </c>
      <c r="AF969" t="s">
        <v>40</v>
      </c>
      <c r="AG969" s="1">
        <v>44540</v>
      </c>
    </row>
    <row r="970" spans="1:33" x14ac:dyDescent="0.3">
      <c r="A970">
        <v>34</v>
      </c>
      <c r="B970" t="s">
        <v>32</v>
      </c>
      <c r="C970" t="s">
        <v>61</v>
      </c>
      <c r="D970" t="s">
        <v>2406</v>
      </c>
      <c r="E970" t="s">
        <v>78</v>
      </c>
      <c r="F970">
        <v>1</v>
      </c>
      <c r="G970" t="s">
        <v>3246</v>
      </c>
      <c r="H970" t="s">
        <v>84</v>
      </c>
      <c r="I970" t="s">
        <v>2407</v>
      </c>
      <c r="J970" t="s">
        <v>3253</v>
      </c>
      <c r="K970" t="s">
        <v>41</v>
      </c>
      <c r="L970" t="s">
        <v>182</v>
      </c>
      <c r="M970" t="s">
        <v>3248</v>
      </c>
      <c r="N970" t="s">
        <v>3263</v>
      </c>
      <c r="O970" t="s">
        <v>157</v>
      </c>
      <c r="P970" t="s">
        <v>3259</v>
      </c>
      <c r="Q970" t="s">
        <v>57</v>
      </c>
      <c r="R970">
        <v>9888</v>
      </c>
      <c r="S970" t="s">
        <v>2408</v>
      </c>
      <c r="T970" t="s">
        <v>38</v>
      </c>
      <c r="U970" t="s">
        <v>32</v>
      </c>
      <c r="V970" t="s">
        <v>106</v>
      </c>
      <c r="W970" t="s">
        <v>3255</v>
      </c>
      <c r="X970" t="s">
        <v>3253</v>
      </c>
      <c r="Y970" t="s">
        <v>60</v>
      </c>
      <c r="Z970" t="s">
        <v>76</v>
      </c>
      <c r="AA970" t="s">
        <v>36</v>
      </c>
      <c r="AB970" t="s">
        <v>3261</v>
      </c>
      <c r="AC970">
        <v>14</v>
      </c>
      <c r="AD970" t="s">
        <v>115</v>
      </c>
      <c r="AE970" t="s">
        <v>40</v>
      </c>
      <c r="AF970" t="s">
        <v>38</v>
      </c>
      <c r="AG970" s="1">
        <v>43895</v>
      </c>
    </row>
    <row r="971" spans="1:33" x14ac:dyDescent="0.3">
      <c r="A971">
        <v>41</v>
      </c>
      <c r="B971" t="s">
        <v>32</v>
      </c>
      <c r="C971" t="s">
        <v>61</v>
      </c>
      <c r="D971" t="s">
        <v>1117</v>
      </c>
      <c r="E971" t="s">
        <v>35</v>
      </c>
      <c r="F971">
        <v>6</v>
      </c>
      <c r="G971" t="s">
        <v>3246</v>
      </c>
      <c r="H971" t="s">
        <v>53</v>
      </c>
      <c r="I971" t="s">
        <v>2409</v>
      </c>
      <c r="J971" t="s">
        <v>3259</v>
      </c>
      <c r="K971" t="s">
        <v>41</v>
      </c>
      <c r="L971" t="s">
        <v>118</v>
      </c>
      <c r="M971" t="s">
        <v>3247</v>
      </c>
      <c r="N971" t="s">
        <v>3249</v>
      </c>
      <c r="O971" t="s">
        <v>128</v>
      </c>
      <c r="P971" t="s">
        <v>3247</v>
      </c>
      <c r="Q971" t="s">
        <v>57</v>
      </c>
      <c r="R971">
        <v>60320</v>
      </c>
      <c r="S971" t="s">
        <v>2410</v>
      </c>
      <c r="T971" t="s">
        <v>90</v>
      </c>
      <c r="U971" t="s">
        <v>50</v>
      </c>
      <c r="V971" t="s">
        <v>102</v>
      </c>
      <c r="W971" t="s">
        <v>3250</v>
      </c>
      <c r="X971" t="s">
        <v>3259</v>
      </c>
      <c r="Y971" t="s">
        <v>60</v>
      </c>
      <c r="Z971" t="s">
        <v>115</v>
      </c>
      <c r="AA971" t="s">
        <v>36</v>
      </c>
      <c r="AB971" t="s">
        <v>3260</v>
      </c>
      <c r="AC971">
        <v>5</v>
      </c>
      <c r="AD971" t="s">
        <v>46</v>
      </c>
      <c r="AE971" t="s">
        <v>38</v>
      </c>
      <c r="AF971" t="s">
        <v>40</v>
      </c>
      <c r="AG971" s="1">
        <v>44877</v>
      </c>
    </row>
    <row r="972" spans="1:33" x14ac:dyDescent="0.3">
      <c r="A972">
        <v>42</v>
      </c>
      <c r="B972" t="s">
        <v>32</v>
      </c>
      <c r="C972" t="s">
        <v>61</v>
      </c>
      <c r="D972" t="s">
        <v>2298</v>
      </c>
      <c r="E972" t="s">
        <v>35</v>
      </c>
      <c r="F972">
        <v>4</v>
      </c>
      <c r="G972" t="s">
        <v>3252</v>
      </c>
      <c r="H972" t="s">
        <v>121</v>
      </c>
      <c r="I972" t="s">
        <v>2170</v>
      </c>
      <c r="J972" t="s">
        <v>3248</v>
      </c>
      <c r="K972" t="s">
        <v>41</v>
      </c>
      <c r="L972" t="s">
        <v>535</v>
      </c>
      <c r="M972" t="s">
        <v>3248</v>
      </c>
      <c r="N972" t="s">
        <v>3265</v>
      </c>
      <c r="O972" t="s">
        <v>87</v>
      </c>
      <c r="P972" t="s">
        <v>3259</v>
      </c>
      <c r="Q972" t="s">
        <v>44</v>
      </c>
      <c r="R972">
        <v>192320</v>
      </c>
      <c r="S972" t="s">
        <v>2411</v>
      </c>
      <c r="T972" t="s">
        <v>38</v>
      </c>
      <c r="U972" t="s">
        <v>32</v>
      </c>
      <c r="V972" t="s">
        <v>147</v>
      </c>
      <c r="W972" t="s">
        <v>3250</v>
      </c>
      <c r="X972" t="s">
        <v>3259</v>
      </c>
      <c r="Y972" t="s">
        <v>60</v>
      </c>
      <c r="Z972" t="s">
        <v>95</v>
      </c>
      <c r="AA972" t="s">
        <v>36</v>
      </c>
      <c r="AB972" t="s">
        <v>3260</v>
      </c>
      <c r="AC972">
        <v>22</v>
      </c>
      <c r="AD972" t="s">
        <v>49</v>
      </c>
      <c r="AE972" t="s">
        <v>147</v>
      </c>
      <c r="AF972" t="s">
        <v>102</v>
      </c>
      <c r="AG972" s="1">
        <v>42668</v>
      </c>
    </row>
    <row r="973" spans="1:33" x14ac:dyDescent="0.3">
      <c r="A973">
        <v>35</v>
      </c>
      <c r="B973" t="s">
        <v>32</v>
      </c>
      <c r="C973" t="s">
        <v>61</v>
      </c>
      <c r="D973" t="s">
        <v>1182</v>
      </c>
      <c r="E973" t="s">
        <v>78</v>
      </c>
      <c r="F973">
        <v>1</v>
      </c>
      <c r="G973" t="s">
        <v>3264</v>
      </c>
      <c r="H973" t="s">
        <v>84</v>
      </c>
      <c r="I973" t="s">
        <v>2412</v>
      </c>
      <c r="J973" t="s">
        <v>3248</v>
      </c>
      <c r="K973" t="s">
        <v>41</v>
      </c>
      <c r="L973" t="s">
        <v>225</v>
      </c>
      <c r="M973" t="s">
        <v>3248</v>
      </c>
      <c r="N973" t="s">
        <v>3263</v>
      </c>
      <c r="O973" t="s">
        <v>157</v>
      </c>
      <c r="P973" t="s">
        <v>3247</v>
      </c>
      <c r="Q973" t="s">
        <v>44</v>
      </c>
      <c r="R973">
        <v>72950</v>
      </c>
      <c r="S973" t="s">
        <v>2413</v>
      </c>
      <c r="T973" t="s">
        <v>38</v>
      </c>
      <c r="U973" t="s">
        <v>32</v>
      </c>
      <c r="V973" t="s">
        <v>66</v>
      </c>
      <c r="W973" t="s">
        <v>3250</v>
      </c>
      <c r="X973" t="s">
        <v>3253</v>
      </c>
      <c r="Y973" t="s">
        <v>40</v>
      </c>
      <c r="Z973" t="s">
        <v>130</v>
      </c>
      <c r="AA973" t="s">
        <v>36</v>
      </c>
      <c r="AB973" t="s">
        <v>3260</v>
      </c>
      <c r="AC973">
        <v>10</v>
      </c>
      <c r="AD973" t="s">
        <v>115</v>
      </c>
      <c r="AE973" t="s">
        <v>60</v>
      </c>
      <c r="AF973" t="s">
        <v>90</v>
      </c>
      <c r="AG973" s="1">
        <v>43298</v>
      </c>
    </row>
    <row r="974" spans="1:33" x14ac:dyDescent="0.3">
      <c r="A974">
        <v>32</v>
      </c>
      <c r="B974" t="s">
        <v>32</v>
      </c>
      <c r="C974" t="s">
        <v>61</v>
      </c>
      <c r="D974" t="s">
        <v>2414</v>
      </c>
      <c r="E974" t="s">
        <v>35</v>
      </c>
      <c r="F974">
        <v>9</v>
      </c>
      <c r="G974" t="s">
        <v>3258</v>
      </c>
      <c r="H974" t="s">
        <v>53</v>
      </c>
      <c r="I974" t="s">
        <v>2415</v>
      </c>
      <c r="J974" t="s">
        <v>3253</v>
      </c>
      <c r="K974" t="s">
        <v>55</v>
      </c>
      <c r="L974" t="s">
        <v>123</v>
      </c>
      <c r="M974" t="s">
        <v>3248</v>
      </c>
      <c r="N974" t="s">
        <v>3249</v>
      </c>
      <c r="O974" t="s">
        <v>107</v>
      </c>
      <c r="P974" t="s">
        <v>3259</v>
      </c>
      <c r="Q974" t="s">
        <v>44</v>
      </c>
      <c r="R974">
        <v>63220</v>
      </c>
      <c r="S974" t="s">
        <v>2416</v>
      </c>
      <c r="T974" t="s">
        <v>38</v>
      </c>
      <c r="U974" t="s">
        <v>50</v>
      </c>
      <c r="V974" t="s">
        <v>47</v>
      </c>
      <c r="W974" t="s">
        <v>3250</v>
      </c>
      <c r="X974" t="s">
        <v>3259</v>
      </c>
      <c r="Y974" t="s">
        <v>38</v>
      </c>
      <c r="Z974" t="s">
        <v>90</v>
      </c>
      <c r="AA974" t="s">
        <v>40</v>
      </c>
      <c r="AB974" t="s">
        <v>3261</v>
      </c>
      <c r="AC974">
        <v>6</v>
      </c>
      <c r="AD974" t="s">
        <v>46</v>
      </c>
      <c r="AE974" t="s">
        <v>60</v>
      </c>
      <c r="AF974" t="s">
        <v>71</v>
      </c>
      <c r="AG974" s="1">
        <v>43080</v>
      </c>
    </row>
    <row r="975" spans="1:33" x14ac:dyDescent="0.3">
      <c r="A975">
        <v>36</v>
      </c>
      <c r="B975" t="s">
        <v>32</v>
      </c>
      <c r="C975" t="s">
        <v>61</v>
      </c>
      <c r="D975" t="s">
        <v>1362</v>
      </c>
      <c r="E975" t="s">
        <v>35</v>
      </c>
      <c r="F975">
        <v>9</v>
      </c>
      <c r="G975" t="s">
        <v>3258</v>
      </c>
      <c r="H975" t="s">
        <v>53</v>
      </c>
      <c r="I975" t="s">
        <v>2417</v>
      </c>
      <c r="J975" t="s">
        <v>3248</v>
      </c>
      <c r="K975" t="s">
        <v>41</v>
      </c>
      <c r="L975" t="s">
        <v>225</v>
      </c>
      <c r="M975" t="s">
        <v>3248</v>
      </c>
      <c r="N975" t="s">
        <v>3254</v>
      </c>
      <c r="O975" t="s">
        <v>43</v>
      </c>
      <c r="P975" t="s">
        <v>3253</v>
      </c>
      <c r="Q975" t="s">
        <v>69</v>
      </c>
      <c r="R975">
        <v>22890</v>
      </c>
      <c r="S975" t="s">
        <v>2418</v>
      </c>
      <c r="T975" t="s">
        <v>38</v>
      </c>
      <c r="U975" t="s">
        <v>32</v>
      </c>
      <c r="V975" t="s">
        <v>59</v>
      </c>
      <c r="W975" t="s">
        <v>3255</v>
      </c>
      <c r="X975" t="s">
        <v>3247</v>
      </c>
      <c r="Y975" t="s">
        <v>40</v>
      </c>
      <c r="Z975" t="s">
        <v>71</v>
      </c>
      <c r="AA975" t="s">
        <v>40</v>
      </c>
      <c r="AB975" t="s">
        <v>3260</v>
      </c>
      <c r="AC975">
        <v>5</v>
      </c>
      <c r="AD975" t="s">
        <v>36</v>
      </c>
      <c r="AE975" t="s">
        <v>60</v>
      </c>
      <c r="AF975" t="s">
        <v>46</v>
      </c>
      <c r="AG975" s="1">
        <v>42672</v>
      </c>
    </row>
    <row r="976" spans="1:33" x14ac:dyDescent="0.3">
      <c r="A976">
        <v>28</v>
      </c>
      <c r="B976" t="s">
        <v>32</v>
      </c>
      <c r="C976" t="s">
        <v>51</v>
      </c>
      <c r="D976" t="s">
        <v>2419</v>
      </c>
      <c r="E976" t="s">
        <v>35</v>
      </c>
      <c r="F976">
        <v>6</v>
      </c>
      <c r="G976" t="s">
        <v>3246</v>
      </c>
      <c r="H976" t="s">
        <v>53</v>
      </c>
      <c r="I976" t="s">
        <v>1009</v>
      </c>
      <c r="J976" t="s">
        <v>3248</v>
      </c>
      <c r="K976" t="s">
        <v>41</v>
      </c>
      <c r="L976" t="s">
        <v>470</v>
      </c>
      <c r="M976" t="s">
        <v>3247</v>
      </c>
      <c r="N976" t="s">
        <v>3254</v>
      </c>
      <c r="O976" t="s">
        <v>107</v>
      </c>
      <c r="P976" t="s">
        <v>3248</v>
      </c>
      <c r="Q976" t="s">
        <v>69</v>
      </c>
      <c r="R976">
        <v>27030</v>
      </c>
      <c r="S976" t="s">
        <v>2420</v>
      </c>
      <c r="T976" t="s">
        <v>38</v>
      </c>
      <c r="U976" t="s">
        <v>50</v>
      </c>
      <c r="V976" t="s">
        <v>76</v>
      </c>
      <c r="W976" t="s">
        <v>3250</v>
      </c>
      <c r="X976" t="s">
        <v>3259</v>
      </c>
      <c r="Y976" t="s">
        <v>38</v>
      </c>
      <c r="Z976" t="s">
        <v>36</v>
      </c>
      <c r="AA976" t="s">
        <v>40</v>
      </c>
      <c r="AB976" t="s">
        <v>3260</v>
      </c>
      <c r="AC976">
        <v>3</v>
      </c>
      <c r="AD976" t="s">
        <v>38</v>
      </c>
      <c r="AE976" t="s">
        <v>60</v>
      </c>
      <c r="AF976" t="s">
        <v>40</v>
      </c>
      <c r="AG976" s="1">
        <v>43744</v>
      </c>
    </row>
    <row r="977" spans="1:33" x14ac:dyDescent="0.3">
      <c r="A977">
        <v>52</v>
      </c>
      <c r="B977" t="s">
        <v>32</v>
      </c>
      <c r="C977" t="s">
        <v>61</v>
      </c>
      <c r="D977" t="s">
        <v>2421</v>
      </c>
      <c r="E977" t="s">
        <v>35</v>
      </c>
      <c r="F977">
        <v>2</v>
      </c>
      <c r="G977" t="s">
        <v>3246</v>
      </c>
      <c r="H977" t="s">
        <v>53</v>
      </c>
      <c r="I977" t="s">
        <v>937</v>
      </c>
      <c r="J977" t="s">
        <v>3248</v>
      </c>
      <c r="K977" t="s">
        <v>55</v>
      </c>
      <c r="L977" t="s">
        <v>80</v>
      </c>
      <c r="M977" t="s">
        <v>3247</v>
      </c>
      <c r="N977" t="s">
        <v>3254</v>
      </c>
      <c r="O977" t="s">
        <v>43</v>
      </c>
      <c r="P977" t="s">
        <v>3259</v>
      </c>
      <c r="Q977" t="s">
        <v>57</v>
      </c>
      <c r="R977">
        <v>32120</v>
      </c>
      <c r="S977" t="s">
        <v>2422</v>
      </c>
      <c r="T977" t="s">
        <v>109</v>
      </c>
      <c r="U977" t="s">
        <v>32</v>
      </c>
      <c r="V977" t="s">
        <v>102</v>
      </c>
      <c r="W977" t="s">
        <v>3250</v>
      </c>
      <c r="X977" t="s">
        <v>3247</v>
      </c>
      <c r="Y977" t="s">
        <v>60</v>
      </c>
      <c r="Z977" t="s">
        <v>90</v>
      </c>
      <c r="AA977" t="s">
        <v>36</v>
      </c>
      <c r="AB977" t="s">
        <v>3261</v>
      </c>
      <c r="AC977">
        <v>2</v>
      </c>
      <c r="AD977" t="s">
        <v>40</v>
      </c>
      <c r="AE977" t="s">
        <v>40</v>
      </c>
      <c r="AF977" t="s">
        <v>40</v>
      </c>
      <c r="AG977" s="1">
        <v>42297</v>
      </c>
    </row>
    <row r="978" spans="1:33" x14ac:dyDescent="0.3">
      <c r="A978">
        <v>42</v>
      </c>
      <c r="B978" t="s">
        <v>32</v>
      </c>
      <c r="C978" t="s">
        <v>61</v>
      </c>
      <c r="D978" t="s">
        <v>2423</v>
      </c>
      <c r="E978" t="s">
        <v>35</v>
      </c>
      <c r="F978">
        <v>7</v>
      </c>
      <c r="G978" t="s">
        <v>3258</v>
      </c>
      <c r="H978" t="s">
        <v>37</v>
      </c>
      <c r="I978" t="s">
        <v>2424</v>
      </c>
      <c r="J978" t="s">
        <v>3247</v>
      </c>
      <c r="K978" t="s">
        <v>55</v>
      </c>
      <c r="L978" t="s">
        <v>267</v>
      </c>
      <c r="M978" t="s">
        <v>3259</v>
      </c>
      <c r="N978" t="s">
        <v>3249</v>
      </c>
      <c r="O978" t="s">
        <v>107</v>
      </c>
      <c r="P978" t="s">
        <v>3247</v>
      </c>
      <c r="Q978" t="s">
        <v>44</v>
      </c>
      <c r="R978">
        <v>23720</v>
      </c>
      <c r="S978" t="s">
        <v>2425</v>
      </c>
      <c r="T978" t="s">
        <v>90</v>
      </c>
      <c r="U978" t="s">
        <v>50</v>
      </c>
      <c r="V978" t="s">
        <v>153</v>
      </c>
      <c r="W978" t="s">
        <v>3250</v>
      </c>
      <c r="X978" t="s">
        <v>3259</v>
      </c>
      <c r="Y978" t="s">
        <v>60</v>
      </c>
      <c r="Z978" t="s">
        <v>190</v>
      </c>
      <c r="AA978" t="s">
        <v>40</v>
      </c>
      <c r="AB978" t="s">
        <v>3260</v>
      </c>
      <c r="AC978">
        <v>1</v>
      </c>
      <c r="AD978" t="s">
        <v>60</v>
      </c>
      <c r="AE978" t="s">
        <v>60</v>
      </c>
      <c r="AF978" t="s">
        <v>60</v>
      </c>
      <c r="AG978" s="1">
        <v>42260</v>
      </c>
    </row>
    <row r="979" spans="1:33" x14ac:dyDescent="0.3">
      <c r="A979">
        <v>34</v>
      </c>
      <c r="B979" t="s">
        <v>32</v>
      </c>
      <c r="C979" t="s">
        <v>61</v>
      </c>
      <c r="D979" t="s">
        <v>2426</v>
      </c>
      <c r="E979" t="s">
        <v>35</v>
      </c>
      <c r="F979">
        <v>9</v>
      </c>
      <c r="G979" t="s">
        <v>3246</v>
      </c>
      <c r="H979" t="s">
        <v>37</v>
      </c>
      <c r="I979" t="s">
        <v>1337</v>
      </c>
      <c r="J979" t="s">
        <v>3259</v>
      </c>
      <c r="K979" t="s">
        <v>55</v>
      </c>
      <c r="L979" t="s">
        <v>382</v>
      </c>
      <c r="M979" t="s">
        <v>3247</v>
      </c>
      <c r="N979" t="s">
        <v>3263</v>
      </c>
      <c r="O979" t="s">
        <v>100</v>
      </c>
      <c r="P979" t="s">
        <v>3247</v>
      </c>
      <c r="Q979" t="s">
        <v>57</v>
      </c>
      <c r="R979">
        <v>86210</v>
      </c>
      <c r="S979" t="s">
        <v>2427</v>
      </c>
      <c r="T979" t="s">
        <v>38</v>
      </c>
      <c r="U979" t="s">
        <v>32</v>
      </c>
      <c r="V979" t="s">
        <v>76</v>
      </c>
      <c r="W979" t="s">
        <v>3250</v>
      </c>
      <c r="X979" t="s">
        <v>3247</v>
      </c>
      <c r="Y979" t="s">
        <v>60</v>
      </c>
      <c r="Z979" t="s">
        <v>104</v>
      </c>
      <c r="AA979" t="s">
        <v>36</v>
      </c>
      <c r="AB979" t="s">
        <v>3251</v>
      </c>
      <c r="AC979">
        <v>8</v>
      </c>
      <c r="AD979" t="s">
        <v>109</v>
      </c>
      <c r="AE979" t="s">
        <v>109</v>
      </c>
      <c r="AF979" t="s">
        <v>109</v>
      </c>
      <c r="AG979" s="1">
        <v>42972</v>
      </c>
    </row>
    <row r="980" spans="1:33" x14ac:dyDescent="0.3">
      <c r="A980">
        <v>23</v>
      </c>
      <c r="B980" t="s">
        <v>32</v>
      </c>
      <c r="C980" t="s">
        <v>61</v>
      </c>
      <c r="D980" t="s">
        <v>1209</v>
      </c>
      <c r="E980" t="s">
        <v>35</v>
      </c>
      <c r="F980">
        <v>10</v>
      </c>
      <c r="G980" t="s">
        <v>3246</v>
      </c>
      <c r="H980" t="s">
        <v>121</v>
      </c>
      <c r="I980" t="s">
        <v>2428</v>
      </c>
      <c r="J980" t="s">
        <v>3259</v>
      </c>
      <c r="K980" t="s">
        <v>41</v>
      </c>
      <c r="L980" t="s">
        <v>56</v>
      </c>
      <c r="M980" t="s">
        <v>3259</v>
      </c>
      <c r="N980" t="s">
        <v>3254</v>
      </c>
      <c r="O980" t="s">
        <v>107</v>
      </c>
      <c r="P980" t="s">
        <v>3248</v>
      </c>
      <c r="Q980" t="s">
        <v>44</v>
      </c>
      <c r="R980">
        <v>20730</v>
      </c>
      <c r="S980" t="s">
        <v>2429</v>
      </c>
      <c r="T980" t="s">
        <v>40</v>
      </c>
      <c r="U980" t="s">
        <v>32</v>
      </c>
      <c r="V980" t="s">
        <v>153</v>
      </c>
      <c r="W980" t="s">
        <v>3250</v>
      </c>
      <c r="X980" t="s">
        <v>3259</v>
      </c>
      <c r="Y980" t="s">
        <v>38</v>
      </c>
      <c r="Z980" t="s">
        <v>46</v>
      </c>
      <c r="AA980" t="s">
        <v>40</v>
      </c>
      <c r="AB980" t="s">
        <v>3260</v>
      </c>
      <c r="AC980">
        <v>2</v>
      </c>
      <c r="AD980" t="s">
        <v>40</v>
      </c>
      <c r="AE980" t="s">
        <v>40</v>
      </c>
      <c r="AF980" t="s">
        <v>40</v>
      </c>
      <c r="AG980" s="1">
        <v>43419</v>
      </c>
    </row>
    <row r="981" spans="1:33" x14ac:dyDescent="0.3">
      <c r="A981">
        <v>36</v>
      </c>
      <c r="B981" t="s">
        <v>50</v>
      </c>
      <c r="C981" t="s">
        <v>61</v>
      </c>
      <c r="D981" t="s">
        <v>224</v>
      </c>
      <c r="E981" t="s">
        <v>78</v>
      </c>
      <c r="F981">
        <v>9</v>
      </c>
      <c r="G981" t="s">
        <v>3258</v>
      </c>
      <c r="H981" t="s">
        <v>53</v>
      </c>
      <c r="I981" t="s">
        <v>96</v>
      </c>
      <c r="J981" t="s">
        <v>3248</v>
      </c>
      <c r="K981" t="s">
        <v>41</v>
      </c>
      <c r="L981" t="s">
        <v>137</v>
      </c>
      <c r="M981" t="s">
        <v>3247</v>
      </c>
      <c r="N981" t="s">
        <v>3254</v>
      </c>
      <c r="O981" t="s">
        <v>81</v>
      </c>
      <c r="P981" t="s">
        <v>3253</v>
      </c>
      <c r="Q981" t="s">
        <v>57</v>
      </c>
      <c r="R981">
        <v>34070</v>
      </c>
      <c r="S981" t="s">
        <v>2430</v>
      </c>
      <c r="T981" t="s">
        <v>109</v>
      </c>
      <c r="U981" t="s">
        <v>32</v>
      </c>
      <c r="V981" t="s">
        <v>194</v>
      </c>
      <c r="W981" t="s">
        <v>3255</v>
      </c>
      <c r="X981" t="s">
        <v>3247</v>
      </c>
      <c r="Y981" t="s">
        <v>60</v>
      </c>
      <c r="Z981" t="s">
        <v>130</v>
      </c>
      <c r="AA981" t="s">
        <v>46</v>
      </c>
      <c r="AB981" t="s">
        <v>3260</v>
      </c>
      <c r="AC981">
        <v>5</v>
      </c>
      <c r="AD981" t="s">
        <v>36</v>
      </c>
      <c r="AE981" t="s">
        <v>60</v>
      </c>
      <c r="AF981" t="s">
        <v>36</v>
      </c>
      <c r="AG981" s="1">
        <v>44479</v>
      </c>
    </row>
    <row r="982" spans="1:33" x14ac:dyDescent="0.3">
      <c r="A982">
        <v>25</v>
      </c>
      <c r="B982" t="s">
        <v>50</v>
      </c>
      <c r="C982" t="s">
        <v>61</v>
      </c>
      <c r="D982" t="s">
        <v>321</v>
      </c>
      <c r="E982" t="s">
        <v>35</v>
      </c>
      <c r="F982">
        <v>3</v>
      </c>
      <c r="G982" t="s">
        <v>3246</v>
      </c>
      <c r="H982" t="s">
        <v>37</v>
      </c>
      <c r="I982" t="s">
        <v>2431</v>
      </c>
      <c r="J982" t="s">
        <v>3253</v>
      </c>
      <c r="K982" t="s">
        <v>41</v>
      </c>
      <c r="L982" t="s">
        <v>283</v>
      </c>
      <c r="M982" t="s">
        <v>3248</v>
      </c>
      <c r="N982" t="s">
        <v>3254</v>
      </c>
      <c r="O982" t="s">
        <v>43</v>
      </c>
      <c r="P982" t="s">
        <v>3253</v>
      </c>
      <c r="Q982" t="s">
        <v>44</v>
      </c>
      <c r="R982">
        <v>40310</v>
      </c>
      <c r="S982" t="s">
        <v>2432</v>
      </c>
      <c r="T982" t="s">
        <v>71</v>
      </c>
      <c r="U982" t="s">
        <v>32</v>
      </c>
      <c r="V982" t="s">
        <v>66</v>
      </c>
      <c r="W982" t="s">
        <v>3250</v>
      </c>
      <c r="X982" t="s">
        <v>3248</v>
      </c>
      <c r="Y982" t="s">
        <v>38</v>
      </c>
      <c r="Z982" t="s">
        <v>90</v>
      </c>
      <c r="AA982" t="s">
        <v>71</v>
      </c>
      <c r="AB982" t="s">
        <v>3260</v>
      </c>
      <c r="AC982">
        <v>2</v>
      </c>
      <c r="AD982" t="s">
        <v>40</v>
      </c>
      <c r="AE982" t="s">
        <v>60</v>
      </c>
      <c r="AF982" t="s">
        <v>40</v>
      </c>
      <c r="AG982" s="1">
        <v>42437</v>
      </c>
    </row>
    <row r="983" spans="1:33" x14ac:dyDescent="0.3">
      <c r="A983">
        <v>40</v>
      </c>
      <c r="B983" t="s">
        <v>32</v>
      </c>
      <c r="C983" t="s">
        <v>61</v>
      </c>
      <c r="D983" t="s">
        <v>2433</v>
      </c>
      <c r="E983" t="s">
        <v>35</v>
      </c>
      <c r="F983">
        <v>2</v>
      </c>
      <c r="G983" t="s">
        <v>3252</v>
      </c>
      <c r="H983" t="s">
        <v>37</v>
      </c>
      <c r="I983" t="s">
        <v>1766</v>
      </c>
      <c r="J983" t="s">
        <v>3253</v>
      </c>
      <c r="K983" t="s">
        <v>41</v>
      </c>
      <c r="L983" t="s">
        <v>210</v>
      </c>
      <c r="M983" t="s">
        <v>3248</v>
      </c>
      <c r="N983" t="s">
        <v>3265</v>
      </c>
      <c r="O983" t="s">
        <v>151</v>
      </c>
      <c r="P983" t="s">
        <v>3248</v>
      </c>
      <c r="Q983" t="s">
        <v>69</v>
      </c>
      <c r="R983">
        <v>194360</v>
      </c>
      <c r="S983" t="s">
        <v>2434</v>
      </c>
      <c r="T983" t="s">
        <v>60</v>
      </c>
      <c r="U983" t="s">
        <v>32</v>
      </c>
      <c r="V983" t="s">
        <v>114</v>
      </c>
      <c r="W983" t="s">
        <v>3250</v>
      </c>
      <c r="X983" t="s">
        <v>3259</v>
      </c>
      <c r="Y983" t="s">
        <v>38</v>
      </c>
      <c r="Z983" t="s">
        <v>95</v>
      </c>
      <c r="AA983" t="s">
        <v>71</v>
      </c>
      <c r="AB983" t="s">
        <v>3260</v>
      </c>
      <c r="AC983">
        <v>21</v>
      </c>
      <c r="AD983" t="s">
        <v>109</v>
      </c>
      <c r="AE983" t="s">
        <v>36</v>
      </c>
      <c r="AF983" t="s">
        <v>104</v>
      </c>
      <c r="AG983" s="1">
        <v>44722</v>
      </c>
    </row>
    <row r="984" spans="1:33" x14ac:dyDescent="0.3">
      <c r="A984">
        <v>28</v>
      </c>
      <c r="B984" t="s">
        <v>32</v>
      </c>
      <c r="C984" t="s">
        <v>51</v>
      </c>
      <c r="D984" t="s">
        <v>2435</v>
      </c>
      <c r="E984" t="s">
        <v>35</v>
      </c>
      <c r="F984">
        <v>2</v>
      </c>
      <c r="G984" t="s">
        <v>3246</v>
      </c>
      <c r="H984" t="s">
        <v>53</v>
      </c>
      <c r="I984" t="s">
        <v>1389</v>
      </c>
      <c r="J984" t="s">
        <v>3259</v>
      </c>
      <c r="K984" t="s">
        <v>41</v>
      </c>
      <c r="L984" t="s">
        <v>164</v>
      </c>
      <c r="M984" t="s">
        <v>3247</v>
      </c>
      <c r="N984" t="s">
        <v>3254</v>
      </c>
      <c r="O984" t="s">
        <v>43</v>
      </c>
      <c r="P984" t="s">
        <v>3259</v>
      </c>
      <c r="Q984" t="s">
        <v>44</v>
      </c>
      <c r="R984">
        <v>38670</v>
      </c>
      <c r="S984" t="s">
        <v>2436</v>
      </c>
      <c r="T984" t="s">
        <v>38</v>
      </c>
      <c r="U984" t="s">
        <v>50</v>
      </c>
      <c r="V984" t="s">
        <v>47</v>
      </c>
      <c r="W984" t="s">
        <v>3250</v>
      </c>
      <c r="X984" t="s">
        <v>3247</v>
      </c>
      <c r="Y984" t="s">
        <v>38</v>
      </c>
      <c r="Z984" t="s">
        <v>40</v>
      </c>
      <c r="AA984" t="s">
        <v>40</v>
      </c>
      <c r="AB984" t="s">
        <v>3260</v>
      </c>
      <c r="AC984">
        <v>2</v>
      </c>
      <c r="AD984" t="s">
        <v>40</v>
      </c>
      <c r="AE984" t="s">
        <v>40</v>
      </c>
      <c r="AF984" t="s">
        <v>40</v>
      </c>
      <c r="AG984" s="1">
        <v>43809</v>
      </c>
    </row>
    <row r="985" spans="1:33" x14ac:dyDescent="0.3">
      <c r="A985">
        <v>58</v>
      </c>
      <c r="B985" t="s">
        <v>50</v>
      </c>
      <c r="C985" t="s">
        <v>61</v>
      </c>
      <c r="D985" t="s">
        <v>1487</v>
      </c>
      <c r="E985" t="s">
        <v>35</v>
      </c>
      <c r="F985">
        <v>2</v>
      </c>
      <c r="G985" t="s">
        <v>3246</v>
      </c>
      <c r="H985" t="s">
        <v>121</v>
      </c>
      <c r="I985" t="s">
        <v>1209</v>
      </c>
      <c r="J985" t="s">
        <v>3259</v>
      </c>
      <c r="K985" t="s">
        <v>41</v>
      </c>
      <c r="L985" t="s">
        <v>64</v>
      </c>
      <c r="M985" t="s">
        <v>3248</v>
      </c>
      <c r="N985" t="s">
        <v>3254</v>
      </c>
      <c r="O985" t="s">
        <v>107</v>
      </c>
      <c r="P985" t="s">
        <v>3248</v>
      </c>
      <c r="Q985" t="s">
        <v>57</v>
      </c>
      <c r="R985">
        <v>24790</v>
      </c>
      <c r="S985" t="s">
        <v>2437</v>
      </c>
      <c r="T985" t="s">
        <v>46</v>
      </c>
      <c r="U985" t="s">
        <v>32</v>
      </c>
      <c r="V985" t="s">
        <v>142</v>
      </c>
      <c r="W985" t="s">
        <v>3255</v>
      </c>
      <c r="X985" t="s">
        <v>3253</v>
      </c>
      <c r="Y985" t="s">
        <v>60</v>
      </c>
      <c r="Z985" t="s">
        <v>109</v>
      </c>
      <c r="AA985" t="s">
        <v>46</v>
      </c>
      <c r="AB985" t="s">
        <v>3260</v>
      </c>
      <c r="AC985">
        <v>1</v>
      </c>
      <c r="AD985" t="s">
        <v>60</v>
      </c>
      <c r="AE985" t="s">
        <v>60</v>
      </c>
      <c r="AF985" t="s">
        <v>60</v>
      </c>
      <c r="AG985" s="1">
        <v>42360</v>
      </c>
    </row>
    <row r="986" spans="1:33" x14ac:dyDescent="0.3">
      <c r="A986">
        <v>42</v>
      </c>
      <c r="B986" t="s">
        <v>32</v>
      </c>
      <c r="C986" t="s">
        <v>61</v>
      </c>
      <c r="D986" t="s">
        <v>148</v>
      </c>
      <c r="E986" t="s">
        <v>35</v>
      </c>
      <c r="F986">
        <v>1</v>
      </c>
      <c r="G986" t="s">
        <v>3258</v>
      </c>
      <c r="H986" t="s">
        <v>53</v>
      </c>
      <c r="I986" t="s">
        <v>2438</v>
      </c>
      <c r="J986" t="s">
        <v>3247</v>
      </c>
      <c r="K986" t="s">
        <v>55</v>
      </c>
      <c r="L986" t="s">
        <v>118</v>
      </c>
      <c r="M986" t="s">
        <v>3248</v>
      </c>
      <c r="N986" t="s">
        <v>3254</v>
      </c>
      <c r="O986" t="s">
        <v>43</v>
      </c>
      <c r="P986" t="s">
        <v>3253</v>
      </c>
      <c r="Q986" t="s">
        <v>69</v>
      </c>
      <c r="R986">
        <v>25760</v>
      </c>
      <c r="S986" t="s">
        <v>2439</v>
      </c>
      <c r="T986" t="s">
        <v>36</v>
      </c>
      <c r="U986" t="s">
        <v>32</v>
      </c>
      <c r="V986" t="s">
        <v>153</v>
      </c>
      <c r="W986" t="s">
        <v>3250</v>
      </c>
      <c r="X986" t="s">
        <v>3247</v>
      </c>
      <c r="Y986" t="s">
        <v>38</v>
      </c>
      <c r="Z986" t="s">
        <v>115</v>
      </c>
      <c r="AA986" t="s">
        <v>71</v>
      </c>
      <c r="AB986" t="s">
        <v>3260</v>
      </c>
      <c r="AC986">
        <v>5</v>
      </c>
      <c r="AD986" t="s">
        <v>40</v>
      </c>
      <c r="AE986" t="s">
        <v>38</v>
      </c>
      <c r="AF986" t="s">
        <v>40</v>
      </c>
      <c r="AG986" s="1">
        <v>42058</v>
      </c>
    </row>
    <row r="987" spans="1:33" x14ac:dyDescent="0.3">
      <c r="A987">
        <v>33</v>
      </c>
      <c r="B987" t="s">
        <v>32</v>
      </c>
      <c r="C987" t="s">
        <v>61</v>
      </c>
      <c r="D987" t="s">
        <v>436</v>
      </c>
      <c r="E987" t="s">
        <v>35</v>
      </c>
      <c r="F987">
        <v>1</v>
      </c>
      <c r="G987" t="s">
        <v>3246</v>
      </c>
      <c r="H987" t="s">
        <v>53</v>
      </c>
      <c r="I987" t="s">
        <v>272</v>
      </c>
      <c r="J987" t="s">
        <v>3247</v>
      </c>
      <c r="K987" t="s">
        <v>55</v>
      </c>
      <c r="L987" t="s">
        <v>254</v>
      </c>
      <c r="M987" t="s">
        <v>3247</v>
      </c>
      <c r="N987" t="s">
        <v>3249</v>
      </c>
      <c r="O987" t="s">
        <v>100</v>
      </c>
      <c r="P987" t="s">
        <v>3259</v>
      </c>
      <c r="Q987" t="s">
        <v>57</v>
      </c>
      <c r="R987">
        <v>69490</v>
      </c>
      <c r="S987" t="s">
        <v>2440</v>
      </c>
      <c r="T987" t="s">
        <v>60</v>
      </c>
      <c r="U987" t="s">
        <v>32</v>
      </c>
      <c r="V987" t="s">
        <v>76</v>
      </c>
      <c r="W987" t="s">
        <v>3250</v>
      </c>
      <c r="X987" t="s">
        <v>3253</v>
      </c>
      <c r="Y987" t="s">
        <v>60</v>
      </c>
      <c r="Z987" t="s">
        <v>90</v>
      </c>
      <c r="AA987" t="s">
        <v>36</v>
      </c>
      <c r="AB987" t="s">
        <v>3260</v>
      </c>
      <c r="AC987">
        <v>5</v>
      </c>
      <c r="AD987" t="s">
        <v>60</v>
      </c>
      <c r="AE987" t="s">
        <v>38</v>
      </c>
      <c r="AF987" t="s">
        <v>46</v>
      </c>
      <c r="AG987" s="1">
        <v>43541</v>
      </c>
    </row>
    <row r="988" spans="1:33" x14ac:dyDescent="0.3">
      <c r="A988">
        <v>24</v>
      </c>
      <c r="B988" t="s">
        <v>50</v>
      </c>
      <c r="C988" t="s">
        <v>61</v>
      </c>
      <c r="D988" t="s">
        <v>679</v>
      </c>
      <c r="E988" t="s">
        <v>78</v>
      </c>
      <c r="F988">
        <v>3</v>
      </c>
      <c r="G988" t="s">
        <v>3252</v>
      </c>
      <c r="H988" t="s">
        <v>53</v>
      </c>
      <c r="I988" t="s">
        <v>2441</v>
      </c>
      <c r="J988" t="s">
        <v>3253</v>
      </c>
      <c r="K988" t="s">
        <v>55</v>
      </c>
      <c r="L988" t="s">
        <v>325</v>
      </c>
      <c r="M988" t="s">
        <v>3248</v>
      </c>
      <c r="N988" t="s">
        <v>3249</v>
      </c>
      <c r="O988" t="s">
        <v>157</v>
      </c>
      <c r="P988" t="s">
        <v>3248</v>
      </c>
      <c r="Q988" t="s">
        <v>57</v>
      </c>
      <c r="R988">
        <v>45770</v>
      </c>
      <c r="S988" t="s">
        <v>2442</v>
      </c>
      <c r="T988" t="s">
        <v>104</v>
      </c>
      <c r="U988" t="s">
        <v>32</v>
      </c>
      <c r="V988" t="s">
        <v>76</v>
      </c>
      <c r="W988" t="s">
        <v>3250</v>
      </c>
      <c r="X988" t="s">
        <v>3253</v>
      </c>
      <c r="Y988" t="s">
        <v>60</v>
      </c>
      <c r="Z988" t="s">
        <v>46</v>
      </c>
      <c r="AA988" t="s">
        <v>36</v>
      </c>
      <c r="AB988" t="s">
        <v>3260</v>
      </c>
      <c r="AC988">
        <v>2</v>
      </c>
      <c r="AD988" t="s">
        <v>40</v>
      </c>
      <c r="AE988" t="s">
        <v>40</v>
      </c>
      <c r="AF988" t="s">
        <v>60</v>
      </c>
      <c r="AG988" s="1">
        <v>42258</v>
      </c>
    </row>
    <row r="989" spans="1:33" x14ac:dyDescent="0.3">
      <c r="A989">
        <v>54</v>
      </c>
      <c r="B989" t="s">
        <v>32</v>
      </c>
      <c r="C989" t="s">
        <v>61</v>
      </c>
      <c r="D989" t="s">
        <v>132</v>
      </c>
      <c r="E989" t="s">
        <v>35</v>
      </c>
      <c r="F989">
        <v>7</v>
      </c>
      <c r="G989" t="s">
        <v>3258</v>
      </c>
      <c r="H989" t="s">
        <v>37</v>
      </c>
      <c r="I989" t="s">
        <v>2443</v>
      </c>
      <c r="J989" t="s">
        <v>3259</v>
      </c>
      <c r="K989" t="s">
        <v>55</v>
      </c>
      <c r="L989" t="s">
        <v>612</v>
      </c>
      <c r="M989" t="s">
        <v>3248</v>
      </c>
      <c r="N989" t="s">
        <v>3249</v>
      </c>
      <c r="O989" t="s">
        <v>107</v>
      </c>
      <c r="P989" t="s">
        <v>3259</v>
      </c>
      <c r="Q989" t="s">
        <v>44</v>
      </c>
      <c r="R989">
        <v>68540</v>
      </c>
      <c r="S989" t="s">
        <v>2444</v>
      </c>
      <c r="T989" t="s">
        <v>46</v>
      </c>
      <c r="U989" t="s">
        <v>32</v>
      </c>
      <c r="V989" t="s">
        <v>102</v>
      </c>
      <c r="W989" t="s">
        <v>3250</v>
      </c>
      <c r="X989" t="s">
        <v>3247</v>
      </c>
      <c r="Y989" t="s">
        <v>38</v>
      </c>
      <c r="Z989" t="s">
        <v>76</v>
      </c>
      <c r="AA989" t="s">
        <v>40</v>
      </c>
      <c r="AB989" t="s">
        <v>3261</v>
      </c>
      <c r="AC989">
        <v>7</v>
      </c>
      <c r="AD989" t="s">
        <v>38</v>
      </c>
      <c r="AE989" t="s">
        <v>38</v>
      </c>
      <c r="AF989" t="s">
        <v>109</v>
      </c>
      <c r="AG989" s="1">
        <v>42410</v>
      </c>
    </row>
    <row r="990" spans="1:33" x14ac:dyDescent="0.3">
      <c r="A990">
        <v>33</v>
      </c>
      <c r="B990" t="s">
        <v>32</v>
      </c>
      <c r="C990" t="s">
        <v>61</v>
      </c>
      <c r="D990" t="s">
        <v>2445</v>
      </c>
      <c r="E990" t="s">
        <v>35</v>
      </c>
      <c r="F990">
        <v>14</v>
      </c>
      <c r="G990" t="s">
        <v>3246</v>
      </c>
      <c r="H990" t="s">
        <v>37</v>
      </c>
      <c r="I990" t="s">
        <v>116</v>
      </c>
      <c r="J990" t="s">
        <v>3259</v>
      </c>
      <c r="K990" t="s">
        <v>55</v>
      </c>
      <c r="L990" t="s">
        <v>528</v>
      </c>
      <c r="M990" t="s">
        <v>3248</v>
      </c>
      <c r="N990" t="s">
        <v>3254</v>
      </c>
      <c r="O990" t="s">
        <v>107</v>
      </c>
      <c r="P990" t="s">
        <v>3247</v>
      </c>
      <c r="Q990" t="s">
        <v>44</v>
      </c>
      <c r="R990">
        <v>27560</v>
      </c>
      <c r="S990" t="s">
        <v>2446</v>
      </c>
      <c r="T990" t="s">
        <v>38</v>
      </c>
      <c r="U990" t="s">
        <v>32</v>
      </c>
      <c r="V990" t="s">
        <v>66</v>
      </c>
      <c r="W990" t="s">
        <v>3250</v>
      </c>
      <c r="X990" t="s">
        <v>3259</v>
      </c>
      <c r="Y990" t="s">
        <v>38</v>
      </c>
      <c r="Z990" t="s">
        <v>115</v>
      </c>
      <c r="AA990" t="s">
        <v>71</v>
      </c>
      <c r="AB990" t="s">
        <v>3260</v>
      </c>
      <c r="AC990">
        <v>8</v>
      </c>
      <c r="AD990" t="s">
        <v>109</v>
      </c>
      <c r="AE990" t="s">
        <v>38</v>
      </c>
      <c r="AF990" t="s">
        <v>90</v>
      </c>
      <c r="AG990" s="1">
        <v>43297</v>
      </c>
    </row>
    <row r="991" spans="1:33" x14ac:dyDescent="0.3">
      <c r="A991">
        <v>36</v>
      </c>
      <c r="B991" t="s">
        <v>32</v>
      </c>
      <c r="C991" t="s">
        <v>61</v>
      </c>
      <c r="D991" t="s">
        <v>1484</v>
      </c>
      <c r="E991" t="s">
        <v>35</v>
      </c>
      <c r="F991">
        <v>10</v>
      </c>
      <c r="G991" t="s">
        <v>3258</v>
      </c>
      <c r="H991" t="s">
        <v>121</v>
      </c>
      <c r="I991" t="s">
        <v>2447</v>
      </c>
      <c r="J991" t="s">
        <v>3259</v>
      </c>
      <c r="K991" t="s">
        <v>55</v>
      </c>
      <c r="L991" t="s">
        <v>349</v>
      </c>
      <c r="M991" t="s">
        <v>3248</v>
      </c>
      <c r="N991" t="s">
        <v>3263</v>
      </c>
      <c r="O991" t="s">
        <v>100</v>
      </c>
      <c r="P991" t="s">
        <v>3248</v>
      </c>
      <c r="Q991" t="s">
        <v>44</v>
      </c>
      <c r="R991">
        <v>70940</v>
      </c>
      <c r="S991" t="s">
        <v>2448</v>
      </c>
      <c r="T991" t="s">
        <v>36</v>
      </c>
      <c r="U991" t="s">
        <v>32</v>
      </c>
      <c r="V991" t="s">
        <v>47</v>
      </c>
      <c r="W991" t="s">
        <v>3250</v>
      </c>
      <c r="X991" t="s">
        <v>3253</v>
      </c>
      <c r="Y991" t="s">
        <v>60</v>
      </c>
      <c r="Z991" t="s">
        <v>130</v>
      </c>
      <c r="AA991" t="s">
        <v>60</v>
      </c>
      <c r="AB991" t="s">
        <v>3260</v>
      </c>
      <c r="AC991">
        <v>7</v>
      </c>
      <c r="AD991" t="s">
        <v>109</v>
      </c>
      <c r="AE991" t="s">
        <v>38</v>
      </c>
      <c r="AF991" t="s">
        <v>109</v>
      </c>
      <c r="AG991" s="1">
        <v>44679</v>
      </c>
    </row>
    <row r="992" spans="1:33" x14ac:dyDescent="0.3">
      <c r="A992">
        <v>27</v>
      </c>
      <c r="B992" t="s">
        <v>32</v>
      </c>
      <c r="C992" t="s">
        <v>51</v>
      </c>
      <c r="D992" t="s">
        <v>747</v>
      </c>
      <c r="E992" t="s">
        <v>78</v>
      </c>
      <c r="F992">
        <v>8</v>
      </c>
      <c r="G992" t="s">
        <v>3246</v>
      </c>
      <c r="H992" t="s">
        <v>53</v>
      </c>
      <c r="I992" t="s">
        <v>180</v>
      </c>
      <c r="J992" t="s">
        <v>3259</v>
      </c>
      <c r="K992" t="s">
        <v>41</v>
      </c>
      <c r="L992" t="s">
        <v>99</v>
      </c>
      <c r="M992" t="s">
        <v>3248</v>
      </c>
      <c r="N992" t="s">
        <v>3263</v>
      </c>
      <c r="O992" t="s">
        <v>157</v>
      </c>
      <c r="P992" t="s">
        <v>3248</v>
      </c>
      <c r="Q992" t="s">
        <v>57</v>
      </c>
      <c r="R992">
        <v>87260</v>
      </c>
      <c r="S992" t="s">
        <v>2449</v>
      </c>
      <c r="T992" t="s">
        <v>38</v>
      </c>
      <c r="U992" t="s">
        <v>32</v>
      </c>
      <c r="V992" t="s">
        <v>102</v>
      </c>
      <c r="W992" t="s">
        <v>3250</v>
      </c>
      <c r="X992" t="s">
        <v>3259</v>
      </c>
      <c r="Y992" t="s">
        <v>60</v>
      </c>
      <c r="Z992" t="s">
        <v>104</v>
      </c>
      <c r="AA992" t="s">
        <v>60</v>
      </c>
      <c r="AB992" t="s">
        <v>3260</v>
      </c>
      <c r="AC992">
        <v>9</v>
      </c>
      <c r="AD992" t="s">
        <v>115</v>
      </c>
      <c r="AE992" t="s">
        <v>38</v>
      </c>
      <c r="AF992" t="s">
        <v>109</v>
      </c>
      <c r="AG992" s="1">
        <v>44121</v>
      </c>
    </row>
    <row r="993" spans="1:33" x14ac:dyDescent="0.3">
      <c r="A993">
        <v>49</v>
      </c>
      <c r="B993" t="s">
        <v>32</v>
      </c>
      <c r="C993" t="s">
        <v>61</v>
      </c>
      <c r="D993" t="s">
        <v>2061</v>
      </c>
      <c r="E993" t="s">
        <v>35</v>
      </c>
      <c r="F993">
        <v>18</v>
      </c>
      <c r="G993" t="s">
        <v>3258</v>
      </c>
      <c r="H993" t="s">
        <v>53</v>
      </c>
      <c r="I993" t="s">
        <v>1184</v>
      </c>
      <c r="J993" t="s">
        <v>3259</v>
      </c>
      <c r="K993" t="s">
        <v>41</v>
      </c>
      <c r="L993" t="s">
        <v>535</v>
      </c>
      <c r="M993" t="s">
        <v>3247</v>
      </c>
      <c r="N993" t="s">
        <v>3265</v>
      </c>
      <c r="O993" t="s">
        <v>151</v>
      </c>
      <c r="P993" t="s">
        <v>3248</v>
      </c>
      <c r="Q993" t="s">
        <v>69</v>
      </c>
      <c r="R993">
        <v>195020</v>
      </c>
      <c r="S993" t="s">
        <v>1917</v>
      </c>
      <c r="T993" t="s">
        <v>38</v>
      </c>
      <c r="U993" t="s">
        <v>50</v>
      </c>
      <c r="V993" t="s">
        <v>49</v>
      </c>
      <c r="W993" t="s">
        <v>3250</v>
      </c>
      <c r="X993" t="s">
        <v>3248</v>
      </c>
      <c r="Y993" t="s">
        <v>38</v>
      </c>
      <c r="Z993" t="s">
        <v>355</v>
      </c>
      <c r="AA993" t="s">
        <v>71</v>
      </c>
      <c r="AB993" t="s">
        <v>3260</v>
      </c>
      <c r="AC993">
        <v>31</v>
      </c>
      <c r="AD993" t="s">
        <v>104</v>
      </c>
      <c r="AE993" t="s">
        <v>60</v>
      </c>
      <c r="AF993" t="s">
        <v>104</v>
      </c>
      <c r="AG993" s="1">
        <v>43095</v>
      </c>
    </row>
    <row r="994" spans="1:33" x14ac:dyDescent="0.3">
      <c r="A994">
        <v>29</v>
      </c>
      <c r="B994" t="s">
        <v>32</v>
      </c>
      <c r="C994" t="s">
        <v>61</v>
      </c>
      <c r="D994" t="s">
        <v>1217</v>
      </c>
      <c r="E994" t="s">
        <v>35</v>
      </c>
      <c r="F994">
        <v>6</v>
      </c>
      <c r="G994" t="s">
        <v>3257</v>
      </c>
      <c r="H994" t="s">
        <v>37</v>
      </c>
      <c r="I994" t="s">
        <v>2450</v>
      </c>
      <c r="J994" t="s">
        <v>3247</v>
      </c>
      <c r="K994" t="s">
        <v>55</v>
      </c>
      <c r="L994" t="s">
        <v>246</v>
      </c>
      <c r="M994" t="s">
        <v>3248</v>
      </c>
      <c r="N994" t="s">
        <v>3254</v>
      </c>
      <c r="O994" t="s">
        <v>43</v>
      </c>
      <c r="P994" t="s">
        <v>3259</v>
      </c>
      <c r="Q994" t="s">
        <v>44</v>
      </c>
      <c r="R994">
        <v>31310</v>
      </c>
      <c r="S994" t="s">
        <v>2451</v>
      </c>
      <c r="T994" t="s">
        <v>38</v>
      </c>
      <c r="U994" t="s">
        <v>32</v>
      </c>
      <c r="V994" t="s">
        <v>66</v>
      </c>
      <c r="W994" t="s">
        <v>3250</v>
      </c>
      <c r="X994" t="s">
        <v>3253</v>
      </c>
      <c r="Y994" t="s">
        <v>38</v>
      </c>
      <c r="Z994" t="s">
        <v>130</v>
      </c>
      <c r="AA994" t="s">
        <v>71</v>
      </c>
      <c r="AB994" t="s">
        <v>3260</v>
      </c>
      <c r="AC994">
        <v>10</v>
      </c>
      <c r="AD994" t="s">
        <v>115</v>
      </c>
      <c r="AE994" t="s">
        <v>60</v>
      </c>
      <c r="AF994" t="s">
        <v>115</v>
      </c>
      <c r="AG994" s="1">
        <v>44982</v>
      </c>
    </row>
    <row r="995" spans="1:33" x14ac:dyDescent="0.3">
      <c r="A995">
        <v>23</v>
      </c>
      <c r="B995" t="s">
        <v>50</v>
      </c>
      <c r="C995" t="s">
        <v>61</v>
      </c>
      <c r="D995" t="s">
        <v>2452</v>
      </c>
      <c r="E995" t="s">
        <v>78</v>
      </c>
      <c r="F995">
        <v>7</v>
      </c>
      <c r="G995" t="s">
        <v>3246</v>
      </c>
      <c r="H995" t="s">
        <v>53</v>
      </c>
      <c r="I995" t="s">
        <v>2453</v>
      </c>
      <c r="J995" t="s">
        <v>3248</v>
      </c>
      <c r="K995" t="s">
        <v>41</v>
      </c>
      <c r="L995" t="s">
        <v>150</v>
      </c>
      <c r="M995" t="s">
        <v>3248</v>
      </c>
      <c r="N995" t="s">
        <v>3254</v>
      </c>
      <c r="O995" t="s">
        <v>81</v>
      </c>
      <c r="P995" t="s">
        <v>3259</v>
      </c>
      <c r="Q995" t="s">
        <v>69</v>
      </c>
      <c r="R995">
        <v>22750</v>
      </c>
      <c r="S995" t="s">
        <v>2454</v>
      </c>
      <c r="T995" t="s">
        <v>38</v>
      </c>
      <c r="U995" t="s">
        <v>50</v>
      </c>
      <c r="V995" t="s">
        <v>106</v>
      </c>
      <c r="W995" t="s">
        <v>3255</v>
      </c>
      <c r="X995" t="s">
        <v>3247</v>
      </c>
      <c r="Y995" t="s">
        <v>38</v>
      </c>
      <c r="Z995" t="s">
        <v>36</v>
      </c>
      <c r="AA995" t="s">
        <v>40</v>
      </c>
      <c r="AB995" t="s">
        <v>3260</v>
      </c>
      <c r="AC995">
        <v>3</v>
      </c>
      <c r="AD995" t="s">
        <v>40</v>
      </c>
      <c r="AE995" t="s">
        <v>60</v>
      </c>
      <c r="AF995" t="s">
        <v>40</v>
      </c>
      <c r="AG995" s="1">
        <v>44989</v>
      </c>
    </row>
    <row r="996" spans="1:33" x14ac:dyDescent="0.3">
      <c r="A996">
        <v>37</v>
      </c>
      <c r="B996" t="s">
        <v>32</v>
      </c>
      <c r="C996" t="s">
        <v>61</v>
      </c>
      <c r="D996" t="s">
        <v>2450</v>
      </c>
      <c r="E996" t="s">
        <v>35</v>
      </c>
      <c r="F996">
        <v>5</v>
      </c>
      <c r="G996" t="s">
        <v>3252</v>
      </c>
      <c r="H996" t="s">
        <v>37</v>
      </c>
      <c r="I996" t="s">
        <v>2455</v>
      </c>
      <c r="J996" t="s">
        <v>3259</v>
      </c>
      <c r="K996" t="s">
        <v>41</v>
      </c>
      <c r="L996" t="s">
        <v>549</v>
      </c>
      <c r="M996" t="s">
        <v>3248</v>
      </c>
      <c r="N996" t="s">
        <v>3249</v>
      </c>
      <c r="O996" t="s">
        <v>128</v>
      </c>
      <c r="P996" t="s">
        <v>3259</v>
      </c>
      <c r="Q996" t="s">
        <v>69</v>
      </c>
      <c r="R996">
        <v>63470</v>
      </c>
      <c r="S996" t="s">
        <v>2456</v>
      </c>
      <c r="T996" t="s">
        <v>109</v>
      </c>
      <c r="U996" t="s">
        <v>32</v>
      </c>
      <c r="V996" t="s">
        <v>153</v>
      </c>
      <c r="W996" t="s">
        <v>3250</v>
      </c>
      <c r="X996" t="s">
        <v>3248</v>
      </c>
      <c r="Y996" t="s">
        <v>40</v>
      </c>
      <c r="Z996" t="s">
        <v>115</v>
      </c>
      <c r="AA996" t="s">
        <v>40</v>
      </c>
      <c r="AB996" t="s">
        <v>3261</v>
      </c>
      <c r="AC996">
        <v>6</v>
      </c>
      <c r="AD996" t="s">
        <v>40</v>
      </c>
      <c r="AE996" t="s">
        <v>60</v>
      </c>
      <c r="AF996" t="s">
        <v>46</v>
      </c>
      <c r="AG996" s="1">
        <v>43023</v>
      </c>
    </row>
    <row r="997" spans="1:33" x14ac:dyDescent="0.3">
      <c r="A997">
        <v>38</v>
      </c>
      <c r="B997" t="s">
        <v>32</v>
      </c>
      <c r="C997" t="s">
        <v>61</v>
      </c>
      <c r="D997" t="s">
        <v>455</v>
      </c>
      <c r="E997" t="s">
        <v>35</v>
      </c>
      <c r="F997">
        <v>3</v>
      </c>
      <c r="G997" t="s">
        <v>3264</v>
      </c>
      <c r="H997" t="s">
        <v>121</v>
      </c>
      <c r="I997" t="s">
        <v>2435</v>
      </c>
      <c r="J997" t="s">
        <v>3259</v>
      </c>
      <c r="K997" t="s">
        <v>55</v>
      </c>
      <c r="L997" t="s">
        <v>182</v>
      </c>
      <c r="M997" t="s">
        <v>3248</v>
      </c>
      <c r="N997" t="s">
        <v>3249</v>
      </c>
      <c r="O997" t="s">
        <v>107</v>
      </c>
      <c r="P997" t="s">
        <v>3248</v>
      </c>
      <c r="Q997" t="s">
        <v>57</v>
      </c>
      <c r="R997">
        <v>43170</v>
      </c>
      <c r="S997" t="s">
        <v>2457</v>
      </c>
      <c r="T997" t="s">
        <v>36</v>
      </c>
      <c r="U997" t="s">
        <v>50</v>
      </c>
      <c r="V997" t="s">
        <v>59</v>
      </c>
      <c r="W997" t="s">
        <v>3255</v>
      </c>
      <c r="X997" t="s">
        <v>3247</v>
      </c>
      <c r="Y997" t="s">
        <v>60</v>
      </c>
      <c r="Z997" t="s">
        <v>114</v>
      </c>
      <c r="AA997" t="s">
        <v>40</v>
      </c>
      <c r="AB997" t="s">
        <v>3260</v>
      </c>
      <c r="AC997">
        <v>3</v>
      </c>
      <c r="AD997" t="s">
        <v>40</v>
      </c>
      <c r="AE997" t="s">
        <v>40</v>
      </c>
      <c r="AF997" t="s">
        <v>40</v>
      </c>
      <c r="AG997" s="1">
        <v>44848</v>
      </c>
    </row>
    <row r="998" spans="1:33" x14ac:dyDescent="0.3">
      <c r="A998">
        <v>26</v>
      </c>
      <c r="B998" t="s">
        <v>32</v>
      </c>
      <c r="C998" t="s">
        <v>33</v>
      </c>
      <c r="D998" t="s">
        <v>2382</v>
      </c>
      <c r="E998" t="s">
        <v>35</v>
      </c>
      <c r="F998">
        <v>7</v>
      </c>
      <c r="G998" t="s">
        <v>3246</v>
      </c>
      <c r="H998" t="s">
        <v>37</v>
      </c>
      <c r="I998" t="s">
        <v>2458</v>
      </c>
      <c r="J998" t="s">
        <v>3259</v>
      </c>
      <c r="K998" t="s">
        <v>41</v>
      </c>
      <c r="L998" t="s">
        <v>274</v>
      </c>
      <c r="M998" t="s">
        <v>3248</v>
      </c>
      <c r="N998" t="s">
        <v>3254</v>
      </c>
      <c r="O998" t="s">
        <v>43</v>
      </c>
      <c r="P998" t="s">
        <v>3259</v>
      </c>
      <c r="Q998" t="s">
        <v>57</v>
      </c>
      <c r="R998">
        <v>25700</v>
      </c>
      <c r="S998" t="s">
        <v>2459</v>
      </c>
      <c r="T998" t="s">
        <v>38</v>
      </c>
      <c r="U998" t="s">
        <v>32</v>
      </c>
      <c r="V998" t="s">
        <v>59</v>
      </c>
      <c r="W998" t="s">
        <v>3255</v>
      </c>
      <c r="X998" t="s">
        <v>3248</v>
      </c>
      <c r="Y998" t="s">
        <v>60</v>
      </c>
      <c r="Z998" t="s">
        <v>109</v>
      </c>
      <c r="AA998" t="s">
        <v>71</v>
      </c>
      <c r="AB998" t="s">
        <v>3260</v>
      </c>
      <c r="AC998">
        <v>7</v>
      </c>
      <c r="AD998" t="s">
        <v>109</v>
      </c>
      <c r="AE998" t="s">
        <v>71</v>
      </c>
      <c r="AF998" t="s">
        <v>109</v>
      </c>
      <c r="AG998" s="1">
        <v>43170</v>
      </c>
    </row>
    <row r="999" spans="1:33" x14ac:dyDescent="0.3">
      <c r="A999">
        <v>46</v>
      </c>
      <c r="B999" t="s">
        <v>32</v>
      </c>
      <c r="C999" t="s">
        <v>61</v>
      </c>
      <c r="D999" t="s">
        <v>2460</v>
      </c>
      <c r="E999" t="s">
        <v>78</v>
      </c>
      <c r="F999">
        <v>1</v>
      </c>
      <c r="G999" t="s">
        <v>3258</v>
      </c>
      <c r="H999" t="s">
        <v>53</v>
      </c>
      <c r="I999" t="s">
        <v>2461</v>
      </c>
      <c r="J999" t="s">
        <v>3259</v>
      </c>
      <c r="K999" t="s">
        <v>41</v>
      </c>
      <c r="L999" t="s">
        <v>180</v>
      </c>
      <c r="M999" t="s">
        <v>3259</v>
      </c>
      <c r="N999" t="s">
        <v>3262</v>
      </c>
      <c r="O999" t="s">
        <v>87</v>
      </c>
      <c r="P999" t="s">
        <v>3253</v>
      </c>
      <c r="Q999" t="s">
        <v>57</v>
      </c>
      <c r="R999">
        <v>175670</v>
      </c>
      <c r="S999" t="s">
        <v>2462</v>
      </c>
      <c r="T999" t="s">
        <v>38</v>
      </c>
      <c r="U999" t="s">
        <v>32</v>
      </c>
      <c r="V999" t="s">
        <v>102</v>
      </c>
      <c r="W999" t="s">
        <v>3250</v>
      </c>
      <c r="X999" t="s">
        <v>3247</v>
      </c>
      <c r="Y999" t="s">
        <v>60</v>
      </c>
      <c r="Z999" t="s">
        <v>96</v>
      </c>
      <c r="AA999" t="s">
        <v>71</v>
      </c>
      <c r="AB999" t="s">
        <v>3256</v>
      </c>
      <c r="AC999">
        <v>26</v>
      </c>
      <c r="AD999" t="s">
        <v>60</v>
      </c>
      <c r="AE999" t="s">
        <v>60</v>
      </c>
      <c r="AF999" t="s">
        <v>47</v>
      </c>
      <c r="AG999" s="1">
        <v>43186</v>
      </c>
    </row>
    <row r="1000" spans="1:33" x14ac:dyDescent="0.3">
      <c r="A1000">
        <v>46</v>
      </c>
      <c r="B1000" t="s">
        <v>32</v>
      </c>
      <c r="C1000" t="s">
        <v>61</v>
      </c>
      <c r="D1000" t="s">
        <v>2463</v>
      </c>
      <c r="E1000" t="s">
        <v>35</v>
      </c>
      <c r="F1000">
        <v>2</v>
      </c>
      <c r="G1000" t="s">
        <v>3252</v>
      </c>
      <c r="H1000" t="s">
        <v>53</v>
      </c>
      <c r="I1000" t="s">
        <v>2464</v>
      </c>
      <c r="J1000" t="s">
        <v>3259</v>
      </c>
      <c r="K1000" t="s">
        <v>41</v>
      </c>
      <c r="L1000" t="s">
        <v>137</v>
      </c>
      <c r="M1000" t="s">
        <v>3248</v>
      </c>
      <c r="N1000" t="s">
        <v>3263</v>
      </c>
      <c r="O1000" t="s">
        <v>128</v>
      </c>
      <c r="P1000" t="s">
        <v>3259</v>
      </c>
      <c r="Q1000" t="s">
        <v>69</v>
      </c>
      <c r="R1000">
        <v>85780</v>
      </c>
      <c r="S1000" t="s">
        <v>2465</v>
      </c>
      <c r="T1000" t="s">
        <v>36</v>
      </c>
      <c r="U1000" t="s">
        <v>32</v>
      </c>
      <c r="V1000" t="s">
        <v>76</v>
      </c>
      <c r="W1000" t="s">
        <v>3250</v>
      </c>
      <c r="X1000" t="s">
        <v>3248</v>
      </c>
      <c r="Y1000" t="s">
        <v>38</v>
      </c>
      <c r="Z1000" t="s">
        <v>47</v>
      </c>
      <c r="AA1000" t="s">
        <v>46</v>
      </c>
      <c r="AB1000" t="s">
        <v>3261</v>
      </c>
      <c r="AC1000">
        <v>9</v>
      </c>
      <c r="AD1000" t="s">
        <v>115</v>
      </c>
      <c r="AE1000" t="s">
        <v>46</v>
      </c>
      <c r="AF1000" t="s">
        <v>109</v>
      </c>
      <c r="AG1000" s="1">
        <v>44891</v>
      </c>
    </row>
    <row r="1001" spans="1:33" x14ac:dyDescent="0.3">
      <c r="A1001">
        <v>35</v>
      </c>
      <c r="B1001" t="s">
        <v>32</v>
      </c>
      <c r="C1001" t="s">
        <v>61</v>
      </c>
      <c r="D1001" t="s">
        <v>605</v>
      </c>
      <c r="E1001" t="s">
        <v>35</v>
      </c>
      <c r="F1001">
        <v>9</v>
      </c>
      <c r="G1001" t="s">
        <v>3258</v>
      </c>
      <c r="H1001" t="s">
        <v>37</v>
      </c>
      <c r="I1001" t="s">
        <v>2466</v>
      </c>
      <c r="J1001" t="s">
        <v>3247</v>
      </c>
      <c r="K1001" t="s">
        <v>41</v>
      </c>
      <c r="L1001" t="s">
        <v>336</v>
      </c>
      <c r="M1001" t="s">
        <v>3248</v>
      </c>
      <c r="N1001" t="s">
        <v>3249</v>
      </c>
      <c r="O1001" t="s">
        <v>107</v>
      </c>
      <c r="P1001" t="s">
        <v>3248</v>
      </c>
      <c r="Q1001" t="s">
        <v>57</v>
      </c>
      <c r="R1001">
        <v>50980</v>
      </c>
      <c r="S1001" t="s">
        <v>2467</v>
      </c>
      <c r="T1001" t="s">
        <v>38</v>
      </c>
      <c r="U1001" t="s">
        <v>32</v>
      </c>
      <c r="V1001" t="s">
        <v>114</v>
      </c>
      <c r="W1001" t="s">
        <v>3250</v>
      </c>
      <c r="X1001" t="s">
        <v>3247</v>
      </c>
      <c r="Y1001" t="s">
        <v>60</v>
      </c>
      <c r="Z1001" t="s">
        <v>130</v>
      </c>
      <c r="AA1001" t="s">
        <v>71</v>
      </c>
      <c r="AB1001" t="s">
        <v>3260</v>
      </c>
      <c r="AC1001">
        <v>10</v>
      </c>
      <c r="AD1001" t="s">
        <v>109</v>
      </c>
      <c r="AE1001" t="s">
        <v>60</v>
      </c>
      <c r="AF1001" t="s">
        <v>115</v>
      </c>
      <c r="AG1001" s="1">
        <v>44256</v>
      </c>
    </row>
    <row r="1002" spans="1:33" x14ac:dyDescent="0.3">
      <c r="A1002">
        <v>33</v>
      </c>
      <c r="B1002" t="s">
        <v>50</v>
      </c>
      <c r="C1002" t="s">
        <v>61</v>
      </c>
      <c r="D1002" t="s">
        <v>2423</v>
      </c>
      <c r="E1002" t="s">
        <v>78</v>
      </c>
      <c r="F1002">
        <v>9</v>
      </c>
      <c r="G1002" t="s">
        <v>3258</v>
      </c>
      <c r="H1002" t="s">
        <v>84</v>
      </c>
      <c r="I1002" t="s">
        <v>405</v>
      </c>
      <c r="J1002" t="s">
        <v>3253</v>
      </c>
      <c r="K1002" t="s">
        <v>55</v>
      </c>
      <c r="L1002" t="s">
        <v>546</v>
      </c>
      <c r="M1002" t="s">
        <v>3248</v>
      </c>
      <c r="N1002" t="s">
        <v>3249</v>
      </c>
      <c r="O1002" t="s">
        <v>157</v>
      </c>
      <c r="P1002" t="s">
        <v>3253</v>
      </c>
      <c r="Q1002" t="s">
        <v>57</v>
      </c>
      <c r="R1002">
        <v>82240</v>
      </c>
      <c r="S1002" t="s">
        <v>2468</v>
      </c>
      <c r="T1002" t="s">
        <v>60</v>
      </c>
      <c r="U1002" t="s">
        <v>50</v>
      </c>
      <c r="V1002" t="s">
        <v>49</v>
      </c>
      <c r="W1002" t="s">
        <v>3250</v>
      </c>
      <c r="X1002" t="s">
        <v>3253</v>
      </c>
      <c r="Y1002" t="s">
        <v>60</v>
      </c>
      <c r="Z1002" t="s">
        <v>90</v>
      </c>
      <c r="AA1002" t="s">
        <v>36</v>
      </c>
      <c r="AB1002" t="s">
        <v>3260</v>
      </c>
      <c r="AC1002">
        <v>5</v>
      </c>
      <c r="AD1002" t="s">
        <v>40</v>
      </c>
      <c r="AE1002" t="s">
        <v>60</v>
      </c>
      <c r="AF1002" t="s">
        <v>36</v>
      </c>
      <c r="AG1002" s="1">
        <v>44998</v>
      </c>
    </row>
    <row r="1003" spans="1:33" x14ac:dyDescent="0.3">
      <c r="A1003">
        <v>39</v>
      </c>
      <c r="B1003" t="s">
        <v>32</v>
      </c>
      <c r="C1003" t="s">
        <v>61</v>
      </c>
      <c r="D1003" t="s">
        <v>322</v>
      </c>
      <c r="E1003" t="s">
        <v>35</v>
      </c>
      <c r="F1003">
        <v>6</v>
      </c>
      <c r="G1003" t="s">
        <v>3257</v>
      </c>
      <c r="H1003" t="s">
        <v>37</v>
      </c>
      <c r="I1003" t="s">
        <v>2469</v>
      </c>
      <c r="J1003" t="s">
        <v>3259</v>
      </c>
      <c r="K1003" t="s">
        <v>41</v>
      </c>
      <c r="L1003" t="s">
        <v>254</v>
      </c>
      <c r="M1003" t="s">
        <v>3247</v>
      </c>
      <c r="N1003" t="s">
        <v>3263</v>
      </c>
      <c r="O1003" t="s">
        <v>100</v>
      </c>
      <c r="P1003" t="s">
        <v>3253</v>
      </c>
      <c r="Q1003" t="s">
        <v>44</v>
      </c>
      <c r="R1003">
        <v>99910</v>
      </c>
      <c r="S1003" t="s">
        <v>2470</v>
      </c>
      <c r="T1003" t="s">
        <v>46</v>
      </c>
      <c r="U1003" t="s">
        <v>32</v>
      </c>
      <c r="V1003" t="s">
        <v>102</v>
      </c>
      <c r="W1003" t="s">
        <v>3250</v>
      </c>
      <c r="X1003" t="s">
        <v>3253</v>
      </c>
      <c r="Y1003" t="s">
        <v>38</v>
      </c>
      <c r="Z1003" t="s">
        <v>104</v>
      </c>
      <c r="AA1003" t="s">
        <v>71</v>
      </c>
      <c r="AB1003" t="s">
        <v>3260</v>
      </c>
      <c r="AC1003">
        <v>7</v>
      </c>
      <c r="AD1003" t="s">
        <v>109</v>
      </c>
      <c r="AE1003" t="s">
        <v>38</v>
      </c>
      <c r="AF1003" t="s">
        <v>109</v>
      </c>
      <c r="AG1003" s="1">
        <v>42124</v>
      </c>
    </row>
    <row r="1004" spans="1:33" x14ac:dyDescent="0.3">
      <c r="A1004">
        <v>41</v>
      </c>
      <c r="B1004" t="s">
        <v>32</v>
      </c>
      <c r="C1004" t="s">
        <v>51</v>
      </c>
      <c r="D1004" t="s">
        <v>727</v>
      </c>
      <c r="E1004" t="s">
        <v>78</v>
      </c>
      <c r="F1004">
        <v>1</v>
      </c>
      <c r="G1004" t="s">
        <v>3246</v>
      </c>
      <c r="H1004" t="s">
        <v>84</v>
      </c>
      <c r="I1004" t="s">
        <v>647</v>
      </c>
      <c r="J1004" t="s">
        <v>3248</v>
      </c>
      <c r="K1004" t="s">
        <v>55</v>
      </c>
      <c r="L1004" t="s">
        <v>86</v>
      </c>
      <c r="M1004" t="s">
        <v>3248</v>
      </c>
      <c r="N1004" t="s">
        <v>3249</v>
      </c>
      <c r="O1004" t="s">
        <v>157</v>
      </c>
      <c r="P1004" t="s">
        <v>3253</v>
      </c>
      <c r="Q1004" t="s">
        <v>69</v>
      </c>
      <c r="R1004">
        <v>41030</v>
      </c>
      <c r="S1004" t="s">
        <v>2471</v>
      </c>
      <c r="T1004" t="s">
        <v>60</v>
      </c>
      <c r="U1004" t="s">
        <v>32</v>
      </c>
      <c r="V1004" t="s">
        <v>49</v>
      </c>
      <c r="W1004" t="s">
        <v>3250</v>
      </c>
      <c r="X1004" t="s">
        <v>3259</v>
      </c>
      <c r="Y1004" t="s">
        <v>38</v>
      </c>
      <c r="Z1004" t="s">
        <v>130</v>
      </c>
      <c r="AA1004" t="s">
        <v>40</v>
      </c>
      <c r="AB1004" t="s">
        <v>3260</v>
      </c>
      <c r="AC1004">
        <v>9</v>
      </c>
      <c r="AD1004" t="s">
        <v>36</v>
      </c>
      <c r="AE1004" t="s">
        <v>38</v>
      </c>
      <c r="AF1004" t="s">
        <v>109</v>
      </c>
      <c r="AG1004" s="1">
        <v>42728</v>
      </c>
    </row>
    <row r="1005" spans="1:33" x14ac:dyDescent="0.3">
      <c r="A1005">
        <v>30</v>
      </c>
      <c r="B1005" t="s">
        <v>50</v>
      </c>
      <c r="C1005" t="s">
        <v>61</v>
      </c>
      <c r="D1005" t="s">
        <v>2472</v>
      </c>
      <c r="E1005" t="s">
        <v>78</v>
      </c>
      <c r="F1005">
        <v>1</v>
      </c>
      <c r="G1005" t="s">
        <v>3246</v>
      </c>
      <c r="H1005" t="s">
        <v>53</v>
      </c>
      <c r="I1005" t="s">
        <v>2473</v>
      </c>
      <c r="J1005" t="s">
        <v>3247</v>
      </c>
      <c r="K1005" t="s">
        <v>41</v>
      </c>
      <c r="L1005" t="s">
        <v>192</v>
      </c>
      <c r="M1005" t="s">
        <v>3247</v>
      </c>
      <c r="N1005" t="s">
        <v>3249</v>
      </c>
      <c r="O1005" t="s">
        <v>157</v>
      </c>
      <c r="P1005" t="s">
        <v>3253</v>
      </c>
      <c r="Q1005" t="s">
        <v>44</v>
      </c>
      <c r="R1005">
        <v>97140</v>
      </c>
      <c r="S1005" t="s">
        <v>2474</v>
      </c>
      <c r="T1005" t="s">
        <v>38</v>
      </c>
      <c r="U1005" t="s">
        <v>32</v>
      </c>
      <c r="V1005" t="s">
        <v>147</v>
      </c>
      <c r="W1005" t="s">
        <v>3250</v>
      </c>
      <c r="X1005" t="s">
        <v>3259</v>
      </c>
      <c r="Y1005" t="s">
        <v>38</v>
      </c>
      <c r="Z1005" t="s">
        <v>130</v>
      </c>
      <c r="AA1005" t="s">
        <v>46</v>
      </c>
      <c r="AB1005" t="s">
        <v>3260</v>
      </c>
      <c r="AC1005">
        <v>10</v>
      </c>
      <c r="AD1005" t="s">
        <v>115</v>
      </c>
      <c r="AE1005" t="s">
        <v>90</v>
      </c>
      <c r="AF1005" t="s">
        <v>109</v>
      </c>
      <c r="AG1005" s="1">
        <v>44179</v>
      </c>
    </row>
    <row r="1006" spans="1:33" x14ac:dyDescent="0.3">
      <c r="A1006">
        <v>35</v>
      </c>
      <c r="B1006" t="s">
        <v>32</v>
      </c>
      <c r="C1006" t="s">
        <v>61</v>
      </c>
      <c r="D1006" t="s">
        <v>433</v>
      </c>
      <c r="E1006" t="s">
        <v>35</v>
      </c>
      <c r="F1006">
        <v>8</v>
      </c>
      <c r="G1006" t="s">
        <v>3257</v>
      </c>
      <c r="H1006" t="s">
        <v>53</v>
      </c>
      <c r="I1006" t="s">
        <v>349</v>
      </c>
      <c r="J1006" t="s">
        <v>3259</v>
      </c>
      <c r="K1006" t="s">
        <v>41</v>
      </c>
      <c r="L1006" t="s">
        <v>413</v>
      </c>
      <c r="M1006" t="s">
        <v>3259</v>
      </c>
      <c r="N1006" t="s">
        <v>3254</v>
      </c>
      <c r="O1006" t="s">
        <v>43</v>
      </c>
      <c r="P1006" t="s">
        <v>3259</v>
      </c>
      <c r="Q1006" t="s">
        <v>44</v>
      </c>
      <c r="R1006">
        <v>22690</v>
      </c>
      <c r="S1006" t="s">
        <v>2475</v>
      </c>
      <c r="T1006" t="s">
        <v>38</v>
      </c>
      <c r="U1006" t="s">
        <v>32</v>
      </c>
      <c r="V1006" t="s">
        <v>114</v>
      </c>
      <c r="W1006" t="s">
        <v>3250</v>
      </c>
      <c r="X1006" t="s">
        <v>3259</v>
      </c>
      <c r="Y1006" t="s">
        <v>60</v>
      </c>
      <c r="Z1006" t="s">
        <v>38</v>
      </c>
      <c r="AA1006" t="s">
        <v>40</v>
      </c>
      <c r="AB1006" t="s">
        <v>3260</v>
      </c>
      <c r="AC1006">
        <v>1</v>
      </c>
      <c r="AD1006" t="s">
        <v>60</v>
      </c>
      <c r="AE1006" t="s">
        <v>60</v>
      </c>
      <c r="AF1006" t="s">
        <v>38</v>
      </c>
      <c r="AG1006" s="1">
        <v>42903</v>
      </c>
    </row>
    <row r="1007" spans="1:33" x14ac:dyDescent="0.3">
      <c r="A1007">
        <v>39</v>
      </c>
      <c r="B1007" t="s">
        <v>32</v>
      </c>
      <c r="C1007" t="s">
        <v>61</v>
      </c>
      <c r="D1007" t="s">
        <v>110</v>
      </c>
      <c r="E1007" t="s">
        <v>35</v>
      </c>
      <c r="F1007">
        <v>9</v>
      </c>
      <c r="G1007" t="s">
        <v>3252</v>
      </c>
      <c r="H1007" t="s">
        <v>37</v>
      </c>
      <c r="I1007" t="s">
        <v>2476</v>
      </c>
      <c r="J1007" t="s">
        <v>3253</v>
      </c>
      <c r="K1007" t="s">
        <v>41</v>
      </c>
      <c r="L1007" t="s">
        <v>749</v>
      </c>
      <c r="M1007" t="s">
        <v>3248</v>
      </c>
      <c r="N1007" t="s">
        <v>3249</v>
      </c>
      <c r="O1007" t="s">
        <v>128</v>
      </c>
      <c r="P1007" t="s">
        <v>3253</v>
      </c>
      <c r="Q1007" t="s">
        <v>44</v>
      </c>
      <c r="R1007">
        <v>51510</v>
      </c>
      <c r="S1007" t="s">
        <v>2477</v>
      </c>
      <c r="T1007" t="s">
        <v>38</v>
      </c>
      <c r="U1007" t="s">
        <v>32</v>
      </c>
      <c r="V1007" t="s">
        <v>134</v>
      </c>
      <c r="W1007" t="s">
        <v>3255</v>
      </c>
      <c r="X1007" t="s">
        <v>3259</v>
      </c>
      <c r="Y1007" t="s">
        <v>38</v>
      </c>
      <c r="Z1007" t="s">
        <v>130</v>
      </c>
      <c r="AA1007" t="s">
        <v>36</v>
      </c>
      <c r="AB1007" t="s">
        <v>3260</v>
      </c>
      <c r="AC1007">
        <v>10</v>
      </c>
      <c r="AD1007" t="s">
        <v>60</v>
      </c>
      <c r="AE1007" t="s">
        <v>109</v>
      </c>
      <c r="AF1007" t="s">
        <v>104</v>
      </c>
      <c r="AG1007" s="1">
        <v>43848</v>
      </c>
    </row>
    <row r="1008" spans="1:33" x14ac:dyDescent="0.3">
      <c r="A1008">
        <v>43</v>
      </c>
      <c r="B1008" t="s">
        <v>32</v>
      </c>
      <c r="C1008" t="s">
        <v>51</v>
      </c>
      <c r="D1008" t="s">
        <v>2155</v>
      </c>
      <c r="E1008" t="s">
        <v>35</v>
      </c>
      <c r="F1008">
        <v>10</v>
      </c>
      <c r="G1008" t="s">
        <v>3258</v>
      </c>
      <c r="H1008" t="s">
        <v>53</v>
      </c>
      <c r="I1008" t="s">
        <v>568</v>
      </c>
      <c r="J1008" t="s">
        <v>3248</v>
      </c>
      <c r="K1008" t="s">
        <v>55</v>
      </c>
      <c r="L1008" t="s">
        <v>221</v>
      </c>
      <c r="M1008" t="s">
        <v>3248</v>
      </c>
      <c r="N1008" t="s">
        <v>3254</v>
      </c>
      <c r="O1008" t="s">
        <v>43</v>
      </c>
      <c r="P1008" t="s">
        <v>3259</v>
      </c>
      <c r="Q1008" t="s">
        <v>57</v>
      </c>
      <c r="R1008">
        <v>24550</v>
      </c>
      <c r="S1008" t="s">
        <v>2478</v>
      </c>
      <c r="T1008" t="s">
        <v>60</v>
      </c>
      <c r="U1008" t="s">
        <v>32</v>
      </c>
      <c r="V1008" t="s">
        <v>114</v>
      </c>
      <c r="W1008" t="s">
        <v>3250</v>
      </c>
      <c r="X1008" t="s">
        <v>3253</v>
      </c>
      <c r="Y1008" t="s">
        <v>60</v>
      </c>
      <c r="Z1008" t="s">
        <v>104</v>
      </c>
      <c r="AA1008" t="s">
        <v>71</v>
      </c>
      <c r="AB1008" t="s">
        <v>3260</v>
      </c>
      <c r="AC1008">
        <v>8</v>
      </c>
      <c r="AD1008" t="s">
        <v>109</v>
      </c>
      <c r="AE1008" t="s">
        <v>38</v>
      </c>
      <c r="AF1008" t="s">
        <v>109</v>
      </c>
      <c r="AG1008" s="1">
        <v>42056</v>
      </c>
    </row>
    <row r="1009" spans="1:33" x14ac:dyDescent="0.3">
      <c r="A1009">
        <v>47</v>
      </c>
      <c r="B1009" t="s">
        <v>32</v>
      </c>
      <c r="C1009" t="s">
        <v>61</v>
      </c>
      <c r="D1009" t="s">
        <v>1340</v>
      </c>
      <c r="E1009" t="s">
        <v>35</v>
      </c>
      <c r="F1009">
        <v>5</v>
      </c>
      <c r="G1009" t="s">
        <v>3264</v>
      </c>
      <c r="H1009" t="s">
        <v>53</v>
      </c>
      <c r="I1009" t="s">
        <v>1754</v>
      </c>
      <c r="J1009" t="s">
        <v>3259</v>
      </c>
      <c r="K1009" t="s">
        <v>41</v>
      </c>
      <c r="L1009" t="s">
        <v>254</v>
      </c>
      <c r="M1009" t="s">
        <v>3248</v>
      </c>
      <c r="N1009" t="s">
        <v>3265</v>
      </c>
      <c r="O1009" t="s">
        <v>151</v>
      </c>
      <c r="P1009" t="s">
        <v>3248</v>
      </c>
      <c r="Q1009" t="s">
        <v>44</v>
      </c>
      <c r="R1009">
        <v>183000</v>
      </c>
      <c r="S1009" t="s">
        <v>2479</v>
      </c>
      <c r="T1009" t="s">
        <v>46</v>
      </c>
      <c r="U1009" t="s">
        <v>32</v>
      </c>
      <c r="V1009" t="s">
        <v>147</v>
      </c>
      <c r="W1009" t="s">
        <v>3250</v>
      </c>
      <c r="X1009" t="s">
        <v>3247</v>
      </c>
      <c r="Y1009" t="s">
        <v>38</v>
      </c>
      <c r="Z1009" t="s">
        <v>106</v>
      </c>
      <c r="AA1009" t="s">
        <v>40</v>
      </c>
      <c r="AB1009" t="s">
        <v>3260</v>
      </c>
      <c r="AC1009">
        <v>3</v>
      </c>
      <c r="AD1009" t="s">
        <v>40</v>
      </c>
      <c r="AE1009" t="s">
        <v>38</v>
      </c>
      <c r="AF1009" t="s">
        <v>38</v>
      </c>
      <c r="AG1009" s="1">
        <v>42043</v>
      </c>
    </row>
    <row r="1010" spans="1:33" x14ac:dyDescent="0.3">
      <c r="A1010">
        <v>36</v>
      </c>
      <c r="B1010" t="s">
        <v>32</v>
      </c>
      <c r="C1010" t="s">
        <v>61</v>
      </c>
      <c r="D1010" t="s">
        <v>2322</v>
      </c>
      <c r="E1010" t="s">
        <v>35</v>
      </c>
      <c r="F1010">
        <v>3</v>
      </c>
      <c r="G1010" t="s">
        <v>3258</v>
      </c>
      <c r="H1010" t="s">
        <v>37</v>
      </c>
      <c r="I1010" t="s">
        <v>2480</v>
      </c>
      <c r="J1010" t="s">
        <v>3253</v>
      </c>
      <c r="K1010" t="s">
        <v>41</v>
      </c>
      <c r="L1010" t="s">
        <v>246</v>
      </c>
      <c r="M1010" t="s">
        <v>3247</v>
      </c>
      <c r="N1010" t="s">
        <v>3254</v>
      </c>
      <c r="O1010" t="s">
        <v>107</v>
      </c>
      <c r="P1010" t="s">
        <v>3259</v>
      </c>
      <c r="Q1010" t="s">
        <v>57</v>
      </c>
      <c r="R1010">
        <v>20450</v>
      </c>
      <c r="S1010" t="s">
        <v>2481</v>
      </c>
      <c r="T1010" t="s">
        <v>60</v>
      </c>
      <c r="U1010" t="s">
        <v>32</v>
      </c>
      <c r="V1010" t="s">
        <v>66</v>
      </c>
      <c r="W1010" t="s">
        <v>3250</v>
      </c>
      <c r="X1010" t="s">
        <v>3259</v>
      </c>
      <c r="Y1010" t="s">
        <v>60</v>
      </c>
      <c r="Z1010" t="s">
        <v>71</v>
      </c>
      <c r="AA1010" t="s">
        <v>60</v>
      </c>
      <c r="AB1010" t="s">
        <v>3260</v>
      </c>
      <c r="AC1010">
        <v>4</v>
      </c>
      <c r="AD1010" t="s">
        <v>40</v>
      </c>
      <c r="AE1010" t="s">
        <v>38</v>
      </c>
      <c r="AF1010" t="s">
        <v>38</v>
      </c>
      <c r="AG1010" s="1">
        <v>43297</v>
      </c>
    </row>
    <row r="1011" spans="1:33" x14ac:dyDescent="0.3">
      <c r="A1011">
        <v>27</v>
      </c>
      <c r="B1011" t="s">
        <v>32</v>
      </c>
      <c r="C1011" t="s">
        <v>61</v>
      </c>
      <c r="D1011" t="s">
        <v>1896</v>
      </c>
      <c r="E1011" t="s">
        <v>35</v>
      </c>
      <c r="F1011">
        <v>4</v>
      </c>
      <c r="G1011" t="s">
        <v>3246</v>
      </c>
      <c r="H1011" t="s">
        <v>53</v>
      </c>
      <c r="I1011" t="s">
        <v>2482</v>
      </c>
      <c r="J1011" t="s">
        <v>3247</v>
      </c>
      <c r="K1011" t="s">
        <v>41</v>
      </c>
      <c r="L1011" t="s">
        <v>749</v>
      </c>
      <c r="M1011" t="s">
        <v>3259</v>
      </c>
      <c r="N1011" t="s">
        <v>3249</v>
      </c>
      <c r="O1011" t="s">
        <v>128</v>
      </c>
      <c r="P1011" t="s">
        <v>3247</v>
      </c>
      <c r="Q1011" t="s">
        <v>44</v>
      </c>
      <c r="R1011">
        <v>61420</v>
      </c>
      <c r="S1011" t="s">
        <v>2483</v>
      </c>
      <c r="T1011" t="s">
        <v>38</v>
      </c>
      <c r="U1011" t="s">
        <v>50</v>
      </c>
      <c r="V1011" t="s">
        <v>59</v>
      </c>
      <c r="W1011" t="s">
        <v>3255</v>
      </c>
      <c r="X1011" t="s">
        <v>3247</v>
      </c>
      <c r="Y1011" t="s">
        <v>38</v>
      </c>
      <c r="Z1011" t="s">
        <v>90</v>
      </c>
      <c r="AA1011" t="s">
        <v>60</v>
      </c>
      <c r="AB1011" t="s">
        <v>3260</v>
      </c>
      <c r="AC1011">
        <v>6</v>
      </c>
      <c r="AD1011" t="s">
        <v>40</v>
      </c>
      <c r="AE1011" t="s">
        <v>60</v>
      </c>
      <c r="AF1011" t="s">
        <v>36</v>
      </c>
      <c r="AG1011" s="1">
        <v>43406</v>
      </c>
    </row>
    <row r="1012" spans="1:33" x14ac:dyDescent="0.3">
      <c r="A1012">
        <v>23</v>
      </c>
      <c r="B1012" t="s">
        <v>32</v>
      </c>
      <c r="C1012" t="s">
        <v>61</v>
      </c>
      <c r="D1012" t="s">
        <v>1387</v>
      </c>
      <c r="E1012" t="s">
        <v>35</v>
      </c>
      <c r="F1012">
        <v>26</v>
      </c>
      <c r="G1012" t="s">
        <v>3257</v>
      </c>
      <c r="H1012" t="s">
        <v>53</v>
      </c>
      <c r="I1012" t="s">
        <v>804</v>
      </c>
      <c r="J1012" t="s">
        <v>3248</v>
      </c>
      <c r="K1012" t="s">
        <v>41</v>
      </c>
      <c r="L1012" t="s">
        <v>229</v>
      </c>
      <c r="M1012" t="s">
        <v>3248</v>
      </c>
      <c r="N1012" t="s">
        <v>3254</v>
      </c>
      <c r="O1012" t="s">
        <v>107</v>
      </c>
      <c r="P1012" t="s">
        <v>3259</v>
      </c>
      <c r="Q1012" t="s">
        <v>69</v>
      </c>
      <c r="R1012">
        <v>29040</v>
      </c>
      <c r="S1012" t="s">
        <v>2484</v>
      </c>
      <c r="T1012" t="s">
        <v>38</v>
      </c>
      <c r="U1012" t="s">
        <v>32</v>
      </c>
      <c r="V1012" t="s">
        <v>47</v>
      </c>
      <c r="W1012" t="s">
        <v>3250</v>
      </c>
      <c r="X1012" t="s">
        <v>3248</v>
      </c>
      <c r="Y1012" t="s">
        <v>40</v>
      </c>
      <c r="Z1012" t="s">
        <v>46</v>
      </c>
      <c r="AA1012" t="s">
        <v>40</v>
      </c>
      <c r="AB1012" t="s">
        <v>3261</v>
      </c>
      <c r="AC1012">
        <v>4</v>
      </c>
      <c r="AD1012" t="s">
        <v>40</v>
      </c>
      <c r="AE1012" t="s">
        <v>60</v>
      </c>
      <c r="AF1012" t="s">
        <v>40</v>
      </c>
      <c r="AG1012" s="1">
        <v>44645</v>
      </c>
    </row>
    <row r="1013" spans="1:33" x14ac:dyDescent="0.3">
      <c r="A1013">
        <v>34</v>
      </c>
      <c r="B1013" t="s">
        <v>32</v>
      </c>
      <c r="C1013" t="s">
        <v>61</v>
      </c>
      <c r="D1013" t="s">
        <v>1656</v>
      </c>
      <c r="E1013" t="s">
        <v>35</v>
      </c>
      <c r="F1013">
        <v>2</v>
      </c>
      <c r="G1013" t="s">
        <v>3258</v>
      </c>
      <c r="H1013" t="s">
        <v>37</v>
      </c>
      <c r="I1013" t="s">
        <v>2309</v>
      </c>
      <c r="J1013" t="s">
        <v>3248</v>
      </c>
      <c r="K1013" t="s">
        <v>55</v>
      </c>
      <c r="L1013" t="s">
        <v>645</v>
      </c>
      <c r="M1013" t="s">
        <v>3247</v>
      </c>
      <c r="N1013" t="s">
        <v>3254</v>
      </c>
      <c r="O1013" t="s">
        <v>107</v>
      </c>
      <c r="P1013" t="s">
        <v>3253</v>
      </c>
      <c r="Q1013" t="s">
        <v>57</v>
      </c>
      <c r="R1013">
        <v>43810</v>
      </c>
      <c r="S1013" t="s">
        <v>2485</v>
      </c>
      <c r="T1013" t="s">
        <v>38</v>
      </c>
      <c r="U1013" t="s">
        <v>32</v>
      </c>
      <c r="V1013" t="s">
        <v>147</v>
      </c>
      <c r="W1013" t="s">
        <v>3250</v>
      </c>
      <c r="X1013" t="s">
        <v>3248</v>
      </c>
      <c r="Y1013" t="s">
        <v>60</v>
      </c>
      <c r="Z1013" t="s">
        <v>90</v>
      </c>
      <c r="AA1013" t="s">
        <v>36</v>
      </c>
      <c r="AB1013" t="s">
        <v>3260</v>
      </c>
      <c r="AC1013">
        <v>6</v>
      </c>
      <c r="AD1013" t="s">
        <v>71</v>
      </c>
      <c r="AE1013" t="s">
        <v>38</v>
      </c>
      <c r="AF1013" t="s">
        <v>36</v>
      </c>
      <c r="AG1013" s="1">
        <v>44137</v>
      </c>
    </row>
    <row r="1014" spans="1:33" x14ac:dyDescent="0.3">
      <c r="A1014">
        <v>37</v>
      </c>
      <c r="B1014" t="s">
        <v>32</v>
      </c>
      <c r="C1014" t="s">
        <v>61</v>
      </c>
      <c r="D1014" t="s">
        <v>871</v>
      </c>
      <c r="E1014" t="s">
        <v>35</v>
      </c>
      <c r="F1014">
        <v>25</v>
      </c>
      <c r="G1014" t="s">
        <v>3252</v>
      </c>
      <c r="H1014" t="s">
        <v>37</v>
      </c>
      <c r="I1014" t="s">
        <v>2486</v>
      </c>
      <c r="J1014" t="s">
        <v>3248</v>
      </c>
      <c r="K1014" t="s">
        <v>55</v>
      </c>
      <c r="L1014" t="s">
        <v>164</v>
      </c>
      <c r="M1014" t="s">
        <v>3247</v>
      </c>
      <c r="N1014" t="s">
        <v>3249</v>
      </c>
      <c r="O1014" t="s">
        <v>100</v>
      </c>
      <c r="P1014" t="s">
        <v>3259</v>
      </c>
      <c r="Q1014" t="s">
        <v>69</v>
      </c>
      <c r="R1014">
        <v>57310</v>
      </c>
      <c r="S1014" t="s">
        <v>2487</v>
      </c>
      <c r="T1014" t="s">
        <v>109</v>
      </c>
      <c r="U1014" t="s">
        <v>32</v>
      </c>
      <c r="V1014" t="s">
        <v>66</v>
      </c>
      <c r="W1014" t="s">
        <v>3250</v>
      </c>
      <c r="X1014" t="s">
        <v>3248</v>
      </c>
      <c r="Y1014" t="s">
        <v>40</v>
      </c>
      <c r="Z1014" t="s">
        <v>104</v>
      </c>
      <c r="AA1014" t="s">
        <v>40</v>
      </c>
      <c r="AB1014" t="s">
        <v>3260</v>
      </c>
      <c r="AC1014">
        <v>6</v>
      </c>
      <c r="AD1014" t="s">
        <v>40</v>
      </c>
      <c r="AE1014" t="s">
        <v>38</v>
      </c>
      <c r="AF1014" t="s">
        <v>36</v>
      </c>
      <c r="AG1014" s="1">
        <v>42142</v>
      </c>
    </row>
    <row r="1015" spans="1:33" x14ac:dyDescent="0.3">
      <c r="A1015">
        <v>34</v>
      </c>
      <c r="B1015" t="s">
        <v>32</v>
      </c>
      <c r="C1015" t="s">
        <v>61</v>
      </c>
      <c r="D1015" t="s">
        <v>551</v>
      </c>
      <c r="E1015" t="s">
        <v>35</v>
      </c>
      <c r="F1015">
        <v>1</v>
      </c>
      <c r="G1015" t="s">
        <v>3258</v>
      </c>
      <c r="H1015" t="s">
        <v>53</v>
      </c>
      <c r="I1015" t="s">
        <v>2488</v>
      </c>
      <c r="J1015" t="s">
        <v>3247</v>
      </c>
      <c r="K1015" t="s">
        <v>41</v>
      </c>
      <c r="L1015" t="s">
        <v>56</v>
      </c>
      <c r="M1015" t="s">
        <v>3248</v>
      </c>
      <c r="N1015" t="s">
        <v>3249</v>
      </c>
      <c r="O1015" t="s">
        <v>107</v>
      </c>
      <c r="P1015" t="s">
        <v>3259</v>
      </c>
      <c r="Q1015" t="s">
        <v>44</v>
      </c>
      <c r="R1015">
        <v>54840</v>
      </c>
      <c r="S1015" t="s">
        <v>900</v>
      </c>
      <c r="T1015" t="s">
        <v>104</v>
      </c>
      <c r="U1015" t="s">
        <v>32</v>
      </c>
      <c r="V1015" t="s">
        <v>49</v>
      </c>
      <c r="W1015" t="s">
        <v>3250</v>
      </c>
      <c r="X1015" t="s">
        <v>3247</v>
      </c>
      <c r="Y1015" t="s">
        <v>38</v>
      </c>
      <c r="Z1015" t="s">
        <v>104</v>
      </c>
      <c r="AA1015" t="s">
        <v>36</v>
      </c>
      <c r="AB1015" t="s">
        <v>3261</v>
      </c>
      <c r="AC1015">
        <v>2</v>
      </c>
      <c r="AD1015" t="s">
        <v>40</v>
      </c>
      <c r="AE1015" t="s">
        <v>40</v>
      </c>
      <c r="AF1015" t="s">
        <v>38</v>
      </c>
      <c r="AG1015" s="1">
        <v>44301</v>
      </c>
    </row>
    <row r="1016" spans="1:33" x14ac:dyDescent="0.3">
      <c r="A1016">
        <v>25</v>
      </c>
      <c r="B1016" t="s">
        <v>50</v>
      </c>
      <c r="C1016" t="s">
        <v>61</v>
      </c>
      <c r="D1016" t="s">
        <v>110</v>
      </c>
      <c r="E1016" t="s">
        <v>78</v>
      </c>
      <c r="F1016">
        <v>19</v>
      </c>
      <c r="G1016" t="s">
        <v>3252</v>
      </c>
      <c r="H1016" t="s">
        <v>84</v>
      </c>
      <c r="I1016" t="s">
        <v>2489</v>
      </c>
      <c r="J1016" t="s">
        <v>3248</v>
      </c>
      <c r="K1016" t="s">
        <v>41</v>
      </c>
      <c r="L1016" t="s">
        <v>413</v>
      </c>
      <c r="M1016" t="s">
        <v>3247</v>
      </c>
      <c r="N1016" t="s">
        <v>3254</v>
      </c>
      <c r="O1016" t="s">
        <v>81</v>
      </c>
      <c r="P1016" t="s">
        <v>3247</v>
      </c>
      <c r="Q1016" t="s">
        <v>44</v>
      </c>
      <c r="R1016">
        <v>24130</v>
      </c>
      <c r="S1016" t="s">
        <v>2490</v>
      </c>
      <c r="T1016" t="s">
        <v>38</v>
      </c>
      <c r="U1016" t="s">
        <v>50</v>
      </c>
      <c r="V1016" t="s">
        <v>190</v>
      </c>
      <c r="W1016" t="s">
        <v>3250</v>
      </c>
      <c r="X1016" t="s">
        <v>3248</v>
      </c>
      <c r="Y1016" t="s">
        <v>36</v>
      </c>
      <c r="Z1016" t="s">
        <v>38</v>
      </c>
      <c r="AA1016" t="s">
        <v>40</v>
      </c>
      <c r="AB1016" t="s">
        <v>3260</v>
      </c>
      <c r="AC1016">
        <v>1</v>
      </c>
      <c r="AD1016" t="s">
        <v>60</v>
      </c>
      <c r="AE1016" t="s">
        <v>60</v>
      </c>
      <c r="AF1016" t="s">
        <v>60</v>
      </c>
      <c r="AG1016" s="1">
        <v>43977</v>
      </c>
    </row>
    <row r="1017" spans="1:33" x14ac:dyDescent="0.3">
      <c r="A1017">
        <v>44</v>
      </c>
      <c r="B1017" t="s">
        <v>32</v>
      </c>
      <c r="C1017" t="s">
        <v>61</v>
      </c>
      <c r="D1017" t="s">
        <v>2491</v>
      </c>
      <c r="E1017" t="s">
        <v>35</v>
      </c>
      <c r="F1017">
        <v>1</v>
      </c>
      <c r="G1017" t="s">
        <v>3246</v>
      </c>
      <c r="H1017" t="s">
        <v>37</v>
      </c>
      <c r="I1017" t="s">
        <v>2492</v>
      </c>
      <c r="J1017" t="s">
        <v>3247</v>
      </c>
      <c r="K1017" t="s">
        <v>41</v>
      </c>
      <c r="L1017" t="s">
        <v>254</v>
      </c>
      <c r="M1017" t="s">
        <v>3248</v>
      </c>
      <c r="N1017" t="s">
        <v>3254</v>
      </c>
      <c r="O1017" t="s">
        <v>107</v>
      </c>
      <c r="P1017" t="s">
        <v>3259</v>
      </c>
      <c r="Q1017" t="s">
        <v>57</v>
      </c>
      <c r="R1017">
        <v>24360</v>
      </c>
      <c r="S1017" t="s">
        <v>2493</v>
      </c>
      <c r="T1017" t="s">
        <v>90</v>
      </c>
      <c r="U1017" t="s">
        <v>50</v>
      </c>
      <c r="V1017" t="s">
        <v>47</v>
      </c>
      <c r="W1017" t="s">
        <v>3250</v>
      </c>
      <c r="X1017" t="s">
        <v>3248</v>
      </c>
      <c r="Y1017" t="s">
        <v>60</v>
      </c>
      <c r="Z1017" t="s">
        <v>90</v>
      </c>
      <c r="AA1017" t="s">
        <v>40</v>
      </c>
      <c r="AB1017" t="s">
        <v>3260</v>
      </c>
      <c r="AC1017">
        <v>4</v>
      </c>
      <c r="AD1017" t="s">
        <v>36</v>
      </c>
      <c r="AE1017" t="s">
        <v>38</v>
      </c>
      <c r="AF1017" t="s">
        <v>40</v>
      </c>
      <c r="AG1017" s="1">
        <v>44673</v>
      </c>
    </row>
    <row r="1018" spans="1:33" x14ac:dyDescent="0.3">
      <c r="A1018">
        <v>38</v>
      </c>
      <c r="B1018" t="s">
        <v>32</v>
      </c>
      <c r="C1018" t="s">
        <v>51</v>
      </c>
      <c r="D1018" t="s">
        <v>2494</v>
      </c>
      <c r="E1018" t="s">
        <v>299</v>
      </c>
      <c r="F1018">
        <v>1</v>
      </c>
      <c r="G1018" t="s">
        <v>3258</v>
      </c>
      <c r="H1018" t="s">
        <v>175</v>
      </c>
      <c r="I1018" t="s">
        <v>2495</v>
      </c>
      <c r="J1018" t="s">
        <v>3259</v>
      </c>
      <c r="K1018" t="s">
        <v>41</v>
      </c>
      <c r="L1018" t="s">
        <v>214</v>
      </c>
      <c r="M1018" t="s">
        <v>3248</v>
      </c>
      <c r="N1018" t="s">
        <v>3254</v>
      </c>
      <c r="O1018" t="s">
        <v>299</v>
      </c>
      <c r="P1018" t="s">
        <v>3247</v>
      </c>
      <c r="Q1018" t="s">
        <v>44</v>
      </c>
      <c r="R1018">
        <v>29910</v>
      </c>
      <c r="S1018" t="s">
        <v>2496</v>
      </c>
      <c r="T1018" t="s">
        <v>60</v>
      </c>
      <c r="U1018" t="s">
        <v>50</v>
      </c>
      <c r="V1018" t="s">
        <v>147</v>
      </c>
      <c r="W1018" t="s">
        <v>3250</v>
      </c>
      <c r="X1018" t="s">
        <v>3247</v>
      </c>
      <c r="Y1018" t="s">
        <v>38</v>
      </c>
      <c r="Z1018" t="s">
        <v>109</v>
      </c>
      <c r="AA1018" t="s">
        <v>40</v>
      </c>
      <c r="AB1018" t="s">
        <v>3260</v>
      </c>
      <c r="AC1018">
        <v>6</v>
      </c>
      <c r="AD1018" t="s">
        <v>40</v>
      </c>
      <c r="AE1018" t="s">
        <v>38</v>
      </c>
      <c r="AF1018" t="s">
        <v>40</v>
      </c>
      <c r="AG1018" s="1">
        <v>43049</v>
      </c>
    </row>
    <row r="1019" spans="1:33" x14ac:dyDescent="0.3">
      <c r="A1019">
        <v>42</v>
      </c>
      <c r="B1019" t="s">
        <v>32</v>
      </c>
      <c r="C1019" t="s">
        <v>33</v>
      </c>
      <c r="D1019" t="s">
        <v>2497</v>
      </c>
      <c r="E1019" t="s">
        <v>35</v>
      </c>
      <c r="F1019">
        <v>10</v>
      </c>
      <c r="G1019" t="s">
        <v>3258</v>
      </c>
      <c r="H1019" t="s">
        <v>121</v>
      </c>
      <c r="I1019" t="s">
        <v>2498</v>
      </c>
      <c r="J1019" t="s">
        <v>3248</v>
      </c>
      <c r="K1019" t="s">
        <v>41</v>
      </c>
      <c r="L1019" t="s">
        <v>377</v>
      </c>
      <c r="M1019" t="s">
        <v>3248</v>
      </c>
      <c r="N1019" t="s">
        <v>3254</v>
      </c>
      <c r="O1019" t="s">
        <v>107</v>
      </c>
      <c r="P1019" t="s">
        <v>3248</v>
      </c>
      <c r="Q1019" t="s">
        <v>44</v>
      </c>
      <c r="R1019">
        <v>29360</v>
      </c>
      <c r="S1019" t="s">
        <v>2499</v>
      </c>
      <c r="T1019" t="s">
        <v>36</v>
      </c>
      <c r="U1019" t="s">
        <v>32</v>
      </c>
      <c r="V1019" t="s">
        <v>95</v>
      </c>
      <c r="W1019" t="s">
        <v>3255</v>
      </c>
      <c r="X1019" t="s">
        <v>3247</v>
      </c>
      <c r="Y1019" t="s">
        <v>40</v>
      </c>
      <c r="Z1019" t="s">
        <v>130</v>
      </c>
      <c r="AA1019" t="s">
        <v>38</v>
      </c>
      <c r="AB1019" t="s">
        <v>3261</v>
      </c>
      <c r="AC1019">
        <v>6</v>
      </c>
      <c r="AD1019" t="s">
        <v>36</v>
      </c>
      <c r="AE1019" t="s">
        <v>36</v>
      </c>
      <c r="AF1019" t="s">
        <v>36</v>
      </c>
      <c r="AG1019" s="1">
        <v>44133</v>
      </c>
    </row>
    <row r="1020" spans="1:33" x14ac:dyDescent="0.3">
      <c r="A1020">
        <v>35</v>
      </c>
      <c r="B1020" t="s">
        <v>32</v>
      </c>
      <c r="C1020" t="s">
        <v>51</v>
      </c>
      <c r="D1020" t="s">
        <v>672</v>
      </c>
      <c r="E1020" t="s">
        <v>35</v>
      </c>
      <c r="F1020">
        <v>18</v>
      </c>
      <c r="G1020" t="s">
        <v>3252</v>
      </c>
      <c r="H1020" t="s">
        <v>53</v>
      </c>
      <c r="I1020" t="s">
        <v>2500</v>
      </c>
      <c r="J1020" t="s">
        <v>3248</v>
      </c>
      <c r="K1020" t="s">
        <v>41</v>
      </c>
      <c r="L1020" t="s">
        <v>240</v>
      </c>
      <c r="M1020" t="s">
        <v>3248</v>
      </c>
      <c r="N1020" t="s">
        <v>3263</v>
      </c>
      <c r="O1020" t="s">
        <v>128</v>
      </c>
      <c r="P1020" t="s">
        <v>3259</v>
      </c>
      <c r="Q1020" t="s">
        <v>57</v>
      </c>
      <c r="R1020">
        <v>93620</v>
      </c>
      <c r="S1020" t="s">
        <v>2501</v>
      </c>
      <c r="T1020" t="s">
        <v>40</v>
      </c>
      <c r="U1020" t="s">
        <v>32</v>
      </c>
      <c r="V1020" t="s">
        <v>147</v>
      </c>
      <c r="W1020" t="s">
        <v>3250</v>
      </c>
      <c r="X1020" t="s">
        <v>3248</v>
      </c>
      <c r="Y1020" t="s">
        <v>60</v>
      </c>
      <c r="Z1020" t="s">
        <v>130</v>
      </c>
      <c r="AA1020" t="s">
        <v>40</v>
      </c>
      <c r="AB1020" t="s">
        <v>3260</v>
      </c>
      <c r="AC1020">
        <v>2</v>
      </c>
      <c r="AD1020" t="s">
        <v>40</v>
      </c>
      <c r="AE1020" t="s">
        <v>40</v>
      </c>
      <c r="AF1020" t="s">
        <v>40</v>
      </c>
      <c r="AG1020" s="1">
        <v>44271</v>
      </c>
    </row>
    <row r="1021" spans="1:33" x14ac:dyDescent="0.3">
      <c r="A1021">
        <v>39</v>
      </c>
      <c r="B1021" t="s">
        <v>32</v>
      </c>
      <c r="C1021" t="s">
        <v>33</v>
      </c>
      <c r="D1021" t="s">
        <v>699</v>
      </c>
      <c r="E1021" t="s">
        <v>35</v>
      </c>
      <c r="F1021">
        <v>9</v>
      </c>
      <c r="G1021" t="s">
        <v>3246</v>
      </c>
      <c r="H1021" t="s">
        <v>53</v>
      </c>
      <c r="I1021" t="s">
        <v>2502</v>
      </c>
      <c r="J1021" t="s">
        <v>3259</v>
      </c>
      <c r="K1021" t="s">
        <v>41</v>
      </c>
      <c r="L1021" t="s">
        <v>749</v>
      </c>
      <c r="M1021" t="s">
        <v>3248</v>
      </c>
      <c r="N1021" t="s">
        <v>3265</v>
      </c>
      <c r="O1021" t="s">
        <v>87</v>
      </c>
      <c r="P1021" t="s">
        <v>3259</v>
      </c>
      <c r="Q1021" t="s">
        <v>57</v>
      </c>
      <c r="R1021">
        <v>194310</v>
      </c>
      <c r="S1021" t="s">
        <v>2503</v>
      </c>
      <c r="T1021" t="s">
        <v>40</v>
      </c>
      <c r="U1021" t="s">
        <v>32</v>
      </c>
      <c r="V1021" t="s">
        <v>66</v>
      </c>
      <c r="W1021" t="s">
        <v>3250</v>
      </c>
      <c r="X1021" t="s">
        <v>3248</v>
      </c>
      <c r="Y1021" t="s">
        <v>60</v>
      </c>
      <c r="Z1021" t="s">
        <v>106</v>
      </c>
      <c r="AA1021" t="s">
        <v>36</v>
      </c>
      <c r="AB1021" t="s">
        <v>3261</v>
      </c>
      <c r="AC1021">
        <v>6</v>
      </c>
      <c r="AD1021" t="s">
        <v>60</v>
      </c>
      <c r="AE1021" t="s">
        <v>38</v>
      </c>
      <c r="AF1021" t="s">
        <v>36</v>
      </c>
      <c r="AG1021" s="1">
        <v>43778</v>
      </c>
    </row>
    <row r="1022" spans="1:33" x14ac:dyDescent="0.3">
      <c r="A1022">
        <v>56</v>
      </c>
      <c r="B1022" t="s">
        <v>32</v>
      </c>
      <c r="C1022" t="s">
        <v>51</v>
      </c>
      <c r="D1022" t="s">
        <v>1558</v>
      </c>
      <c r="E1022" t="s">
        <v>35</v>
      </c>
      <c r="F1022">
        <v>7</v>
      </c>
      <c r="G1022" t="s">
        <v>3246</v>
      </c>
      <c r="H1022" t="s">
        <v>37</v>
      </c>
      <c r="I1022" t="s">
        <v>2504</v>
      </c>
      <c r="J1022" t="s">
        <v>3253</v>
      </c>
      <c r="K1022" t="s">
        <v>55</v>
      </c>
      <c r="L1022" t="s">
        <v>349</v>
      </c>
      <c r="M1022" t="s">
        <v>3248</v>
      </c>
      <c r="N1022" t="s">
        <v>3254</v>
      </c>
      <c r="O1022" t="s">
        <v>107</v>
      </c>
      <c r="P1022" t="s">
        <v>3248</v>
      </c>
      <c r="Q1022" t="s">
        <v>44</v>
      </c>
      <c r="R1022">
        <v>29420</v>
      </c>
      <c r="S1022" t="s">
        <v>2505</v>
      </c>
      <c r="T1022" t="s">
        <v>40</v>
      </c>
      <c r="U1022" t="s">
        <v>32</v>
      </c>
      <c r="V1022" t="s">
        <v>114</v>
      </c>
      <c r="W1022" t="s">
        <v>3250</v>
      </c>
      <c r="X1022" t="s">
        <v>3247</v>
      </c>
      <c r="Y1022" t="s">
        <v>38</v>
      </c>
      <c r="Z1022" t="s">
        <v>190</v>
      </c>
      <c r="AA1022" t="s">
        <v>46</v>
      </c>
      <c r="AB1022" t="s">
        <v>3260</v>
      </c>
      <c r="AC1022">
        <v>5</v>
      </c>
      <c r="AD1022" t="s">
        <v>46</v>
      </c>
      <c r="AE1022" t="s">
        <v>60</v>
      </c>
      <c r="AF1022" t="s">
        <v>36</v>
      </c>
      <c r="AG1022" s="1">
        <v>43980</v>
      </c>
    </row>
    <row r="1023" spans="1:33" x14ac:dyDescent="0.3">
      <c r="A1023">
        <v>36</v>
      </c>
      <c r="B1023" t="s">
        <v>32</v>
      </c>
      <c r="C1023" t="s">
        <v>51</v>
      </c>
      <c r="D1023" t="s">
        <v>324</v>
      </c>
      <c r="E1023" t="s">
        <v>35</v>
      </c>
      <c r="F1023">
        <v>11</v>
      </c>
      <c r="G1023" t="s">
        <v>3246</v>
      </c>
      <c r="H1023" t="s">
        <v>53</v>
      </c>
      <c r="I1023" t="s">
        <v>332</v>
      </c>
      <c r="J1023" t="s">
        <v>3247</v>
      </c>
      <c r="K1023" t="s">
        <v>41</v>
      </c>
      <c r="L1023" t="s">
        <v>118</v>
      </c>
      <c r="M1023" t="s">
        <v>3247</v>
      </c>
      <c r="N1023" t="s">
        <v>3249</v>
      </c>
      <c r="O1023" t="s">
        <v>128</v>
      </c>
      <c r="P1023" t="s">
        <v>3247</v>
      </c>
      <c r="Q1023" t="s">
        <v>57</v>
      </c>
      <c r="R1023">
        <v>64990</v>
      </c>
      <c r="S1023" t="s">
        <v>2506</v>
      </c>
      <c r="T1023" t="s">
        <v>38</v>
      </c>
      <c r="U1023" t="s">
        <v>32</v>
      </c>
      <c r="V1023" t="s">
        <v>66</v>
      </c>
      <c r="W1023" t="s">
        <v>3250</v>
      </c>
      <c r="X1023" t="s">
        <v>3248</v>
      </c>
      <c r="Y1023" t="s">
        <v>60</v>
      </c>
      <c r="Z1023" t="s">
        <v>90</v>
      </c>
      <c r="AA1023" t="s">
        <v>36</v>
      </c>
      <c r="AB1023" t="s">
        <v>3260</v>
      </c>
      <c r="AC1023">
        <v>6</v>
      </c>
      <c r="AD1023" t="s">
        <v>71</v>
      </c>
      <c r="AE1023" t="s">
        <v>60</v>
      </c>
      <c r="AF1023" t="s">
        <v>36</v>
      </c>
      <c r="AG1023" s="1">
        <v>44784</v>
      </c>
    </row>
    <row r="1024" spans="1:33" x14ac:dyDescent="0.3">
      <c r="A1024">
        <v>29</v>
      </c>
      <c r="B1024" t="s">
        <v>50</v>
      </c>
      <c r="C1024" t="s">
        <v>61</v>
      </c>
      <c r="D1024" t="s">
        <v>1124</v>
      </c>
      <c r="E1024" t="s">
        <v>35</v>
      </c>
      <c r="F1024">
        <v>7</v>
      </c>
      <c r="G1024" t="s">
        <v>3246</v>
      </c>
      <c r="H1024" t="s">
        <v>121</v>
      </c>
      <c r="I1024" t="s">
        <v>2507</v>
      </c>
      <c r="J1024" t="s">
        <v>3247</v>
      </c>
      <c r="K1024" t="s">
        <v>55</v>
      </c>
      <c r="L1024" t="s">
        <v>470</v>
      </c>
      <c r="M1024" t="s">
        <v>3248</v>
      </c>
      <c r="N1024" t="s">
        <v>3254</v>
      </c>
      <c r="O1024" t="s">
        <v>43</v>
      </c>
      <c r="P1024" t="s">
        <v>3248</v>
      </c>
      <c r="Q1024" t="s">
        <v>69</v>
      </c>
      <c r="R1024">
        <v>33390</v>
      </c>
      <c r="S1024" t="s">
        <v>2508</v>
      </c>
      <c r="T1024" t="s">
        <v>36</v>
      </c>
      <c r="U1024" t="s">
        <v>50</v>
      </c>
      <c r="V1024" t="s">
        <v>66</v>
      </c>
      <c r="W1024" t="s">
        <v>3250</v>
      </c>
      <c r="X1024" t="s">
        <v>3253</v>
      </c>
      <c r="Y1024" t="s">
        <v>40</v>
      </c>
      <c r="Z1024" t="s">
        <v>130</v>
      </c>
      <c r="AA1024" t="s">
        <v>40</v>
      </c>
      <c r="AB1024" t="s">
        <v>3260</v>
      </c>
      <c r="AC1024">
        <v>7</v>
      </c>
      <c r="AD1024" t="s">
        <v>109</v>
      </c>
      <c r="AE1024" t="s">
        <v>109</v>
      </c>
      <c r="AF1024" t="s">
        <v>109</v>
      </c>
      <c r="AG1024" s="1">
        <v>42735</v>
      </c>
    </row>
    <row r="1025" spans="1:33" x14ac:dyDescent="0.3">
      <c r="A1025">
        <v>32</v>
      </c>
      <c r="B1025" t="s">
        <v>32</v>
      </c>
      <c r="C1025" t="s">
        <v>61</v>
      </c>
      <c r="D1025" t="s">
        <v>2509</v>
      </c>
      <c r="E1025" t="s">
        <v>78</v>
      </c>
      <c r="F1025">
        <v>1</v>
      </c>
      <c r="G1025" t="s">
        <v>3258</v>
      </c>
      <c r="H1025" t="s">
        <v>84</v>
      </c>
      <c r="I1025" t="s">
        <v>2510</v>
      </c>
      <c r="J1025" t="s">
        <v>3248</v>
      </c>
      <c r="K1025" t="s">
        <v>55</v>
      </c>
      <c r="L1025" t="s">
        <v>336</v>
      </c>
      <c r="M1025" t="s">
        <v>3248</v>
      </c>
      <c r="N1025" t="s">
        <v>3263</v>
      </c>
      <c r="O1025" t="s">
        <v>157</v>
      </c>
      <c r="P1025" t="s">
        <v>3259</v>
      </c>
      <c r="Q1025" t="s">
        <v>44</v>
      </c>
      <c r="R1025">
        <v>104220</v>
      </c>
      <c r="S1025" t="s">
        <v>2511</v>
      </c>
      <c r="T1025" t="s">
        <v>38</v>
      </c>
      <c r="U1025" t="s">
        <v>32</v>
      </c>
      <c r="V1025" t="s">
        <v>114</v>
      </c>
      <c r="W1025" t="s">
        <v>3250</v>
      </c>
      <c r="X1025" t="s">
        <v>3248</v>
      </c>
      <c r="Y1025" t="s">
        <v>40</v>
      </c>
      <c r="Z1025" t="s">
        <v>76</v>
      </c>
      <c r="AA1025" t="s">
        <v>36</v>
      </c>
      <c r="AB1025" t="s">
        <v>3260</v>
      </c>
      <c r="AC1025">
        <v>14</v>
      </c>
      <c r="AD1025" t="s">
        <v>130</v>
      </c>
      <c r="AE1025" t="s">
        <v>71</v>
      </c>
      <c r="AF1025" t="s">
        <v>109</v>
      </c>
      <c r="AG1025" s="1">
        <v>43124</v>
      </c>
    </row>
    <row r="1026" spans="1:33" x14ac:dyDescent="0.3">
      <c r="A1026">
        <v>27</v>
      </c>
      <c r="B1026" t="s">
        <v>32</v>
      </c>
      <c r="C1026" t="s">
        <v>51</v>
      </c>
      <c r="D1026" t="s">
        <v>361</v>
      </c>
      <c r="E1026" t="s">
        <v>35</v>
      </c>
      <c r="F1026">
        <v>15</v>
      </c>
      <c r="G1026" t="s">
        <v>3246</v>
      </c>
      <c r="H1026" t="s">
        <v>53</v>
      </c>
      <c r="I1026" t="s">
        <v>2512</v>
      </c>
      <c r="J1026" t="s">
        <v>3259</v>
      </c>
      <c r="K1026" t="s">
        <v>55</v>
      </c>
      <c r="L1026" t="s">
        <v>546</v>
      </c>
      <c r="M1026" t="s">
        <v>3247</v>
      </c>
      <c r="N1026" t="s">
        <v>3254</v>
      </c>
      <c r="O1026" t="s">
        <v>107</v>
      </c>
      <c r="P1026" t="s">
        <v>3253</v>
      </c>
      <c r="Q1026" t="s">
        <v>44</v>
      </c>
      <c r="R1026">
        <v>47740</v>
      </c>
      <c r="S1026" t="s">
        <v>2513</v>
      </c>
      <c r="T1026" t="s">
        <v>60</v>
      </c>
      <c r="U1026" t="s">
        <v>32</v>
      </c>
      <c r="V1026" t="s">
        <v>114</v>
      </c>
      <c r="W1026" t="s">
        <v>3250</v>
      </c>
      <c r="X1026" t="s">
        <v>3259</v>
      </c>
      <c r="Y1026" t="s">
        <v>38</v>
      </c>
      <c r="Z1026" t="s">
        <v>115</v>
      </c>
      <c r="AA1026" t="s">
        <v>40</v>
      </c>
      <c r="AB1026" t="s">
        <v>3261</v>
      </c>
      <c r="AC1026">
        <v>7</v>
      </c>
      <c r="AD1026" t="s">
        <v>90</v>
      </c>
      <c r="AE1026" t="s">
        <v>109</v>
      </c>
      <c r="AF1026" t="s">
        <v>36</v>
      </c>
      <c r="AG1026" s="1">
        <v>44766</v>
      </c>
    </row>
    <row r="1027" spans="1:33" x14ac:dyDescent="0.3">
      <c r="A1027">
        <v>42</v>
      </c>
      <c r="B1027" t="s">
        <v>32</v>
      </c>
      <c r="C1027" t="s">
        <v>61</v>
      </c>
      <c r="D1027" t="s">
        <v>2514</v>
      </c>
      <c r="E1027" t="s">
        <v>35</v>
      </c>
      <c r="F1027">
        <v>3</v>
      </c>
      <c r="G1027" t="s">
        <v>3246</v>
      </c>
      <c r="H1027" t="s">
        <v>53</v>
      </c>
      <c r="I1027" t="s">
        <v>640</v>
      </c>
      <c r="J1027" t="s">
        <v>3248</v>
      </c>
      <c r="K1027" t="s">
        <v>55</v>
      </c>
      <c r="L1027" t="s">
        <v>118</v>
      </c>
      <c r="M1027" t="s">
        <v>3259</v>
      </c>
      <c r="N1027" t="s">
        <v>3249</v>
      </c>
      <c r="O1027" t="s">
        <v>43</v>
      </c>
      <c r="P1027" t="s">
        <v>3259</v>
      </c>
      <c r="Q1027" t="s">
        <v>44</v>
      </c>
      <c r="R1027">
        <v>52310</v>
      </c>
      <c r="S1027" t="s">
        <v>2515</v>
      </c>
      <c r="T1027" t="s">
        <v>40</v>
      </c>
      <c r="U1027" t="s">
        <v>50</v>
      </c>
      <c r="V1027" t="s">
        <v>66</v>
      </c>
      <c r="W1027" t="s">
        <v>3250</v>
      </c>
      <c r="X1027" t="s">
        <v>3247</v>
      </c>
      <c r="Y1027" t="s">
        <v>38</v>
      </c>
      <c r="Z1027" t="s">
        <v>49</v>
      </c>
      <c r="AA1027" t="s">
        <v>38</v>
      </c>
      <c r="AB1027" t="s">
        <v>3261</v>
      </c>
      <c r="AC1027">
        <v>5</v>
      </c>
      <c r="AD1027" t="s">
        <v>36</v>
      </c>
      <c r="AE1027" t="s">
        <v>38</v>
      </c>
      <c r="AF1027" t="s">
        <v>36</v>
      </c>
      <c r="AG1027" s="1">
        <v>43514</v>
      </c>
    </row>
    <row r="1028" spans="1:33" x14ac:dyDescent="0.3">
      <c r="A1028">
        <v>26</v>
      </c>
      <c r="B1028" t="s">
        <v>32</v>
      </c>
      <c r="C1028" t="s">
        <v>61</v>
      </c>
      <c r="D1028" t="s">
        <v>2516</v>
      </c>
      <c r="E1028" t="s">
        <v>78</v>
      </c>
      <c r="F1028">
        <v>10</v>
      </c>
      <c r="G1028" t="s">
        <v>3246</v>
      </c>
      <c r="H1028" t="s">
        <v>37</v>
      </c>
      <c r="I1028" t="s">
        <v>2517</v>
      </c>
      <c r="J1028" t="s">
        <v>3248</v>
      </c>
      <c r="K1028" t="s">
        <v>41</v>
      </c>
      <c r="L1028" t="s">
        <v>382</v>
      </c>
      <c r="M1028" t="s">
        <v>3248</v>
      </c>
      <c r="N1028" t="s">
        <v>3249</v>
      </c>
      <c r="O1028" t="s">
        <v>157</v>
      </c>
      <c r="P1028" t="s">
        <v>3259</v>
      </c>
      <c r="Q1028" t="s">
        <v>57</v>
      </c>
      <c r="R1028">
        <v>46840</v>
      </c>
      <c r="S1028" t="s">
        <v>2518</v>
      </c>
      <c r="T1028" t="s">
        <v>38</v>
      </c>
      <c r="U1028" t="s">
        <v>32</v>
      </c>
      <c r="V1028" t="s">
        <v>66</v>
      </c>
      <c r="W1028" t="s">
        <v>3250</v>
      </c>
      <c r="X1028" t="s">
        <v>3253</v>
      </c>
      <c r="Y1028" t="s">
        <v>60</v>
      </c>
      <c r="Z1028" t="s">
        <v>71</v>
      </c>
      <c r="AA1028" t="s">
        <v>46</v>
      </c>
      <c r="AB1028" t="s">
        <v>3260</v>
      </c>
      <c r="AC1028">
        <v>5</v>
      </c>
      <c r="AD1028" t="s">
        <v>36</v>
      </c>
      <c r="AE1028" t="s">
        <v>38</v>
      </c>
      <c r="AF1028" t="s">
        <v>40</v>
      </c>
      <c r="AG1028" s="1">
        <v>44205</v>
      </c>
    </row>
    <row r="1029" spans="1:33" x14ac:dyDescent="0.3">
      <c r="A1029">
        <v>29</v>
      </c>
      <c r="B1029" t="s">
        <v>32</v>
      </c>
      <c r="C1029" t="s">
        <v>61</v>
      </c>
      <c r="D1029" t="s">
        <v>1279</v>
      </c>
      <c r="E1029" t="s">
        <v>35</v>
      </c>
      <c r="F1029">
        <v>28</v>
      </c>
      <c r="G1029" t="s">
        <v>3258</v>
      </c>
      <c r="H1029" t="s">
        <v>53</v>
      </c>
      <c r="I1029" t="s">
        <v>1132</v>
      </c>
      <c r="J1029" t="s">
        <v>3248</v>
      </c>
      <c r="K1029" t="s">
        <v>55</v>
      </c>
      <c r="L1029" t="s">
        <v>467</v>
      </c>
      <c r="M1029" t="s">
        <v>3248</v>
      </c>
      <c r="N1029" t="s">
        <v>3254</v>
      </c>
      <c r="O1029" t="s">
        <v>107</v>
      </c>
      <c r="P1029" t="s">
        <v>3259</v>
      </c>
      <c r="Q1029" t="s">
        <v>69</v>
      </c>
      <c r="R1029">
        <v>25140</v>
      </c>
      <c r="S1029" t="s">
        <v>2519</v>
      </c>
      <c r="T1029" t="s">
        <v>46</v>
      </c>
      <c r="U1029" t="s">
        <v>32</v>
      </c>
      <c r="V1029" t="s">
        <v>95</v>
      </c>
      <c r="W1029" t="s">
        <v>3255</v>
      </c>
      <c r="X1029" t="s">
        <v>3253</v>
      </c>
      <c r="Y1029" t="s">
        <v>38</v>
      </c>
      <c r="Z1029" t="s">
        <v>147</v>
      </c>
      <c r="AA1029" t="s">
        <v>38</v>
      </c>
      <c r="AB1029" t="s">
        <v>3260</v>
      </c>
      <c r="AC1029">
        <v>7</v>
      </c>
      <c r="AD1029" t="s">
        <v>71</v>
      </c>
      <c r="AE1029" t="s">
        <v>38</v>
      </c>
      <c r="AF1029" t="s">
        <v>109</v>
      </c>
      <c r="AG1029" s="1">
        <v>43787</v>
      </c>
    </row>
    <row r="1030" spans="1:33" x14ac:dyDescent="0.3">
      <c r="A1030">
        <v>29</v>
      </c>
      <c r="B1030" t="s">
        <v>50</v>
      </c>
      <c r="C1030" t="s">
        <v>61</v>
      </c>
      <c r="D1030" t="s">
        <v>912</v>
      </c>
      <c r="E1030" t="s">
        <v>78</v>
      </c>
      <c r="F1030">
        <v>1</v>
      </c>
      <c r="G1030" t="s">
        <v>3246</v>
      </c>
      <c r="H1030" t="s">
        <v>37</v>
      </c>
      <c r="I1030" t="s">
        <v>643</v>
      </c>
      <c r="J1030" t="s">
        <v>3247</v>
      </c>
      <c r="K1030" t="s">
        <v>55</v>
      </c>
      <c r="L1030" t="s">
        <v>336</v>
      </c>
      <c r="M1030" t="s">
        <v>3247</v>
      </c>
      <c r="N1030" t="s">
        <v>3254</v>
      </c>
      <c r="O1030" t="s">
        <v>81</v>
      </c>
      <c r="P1030" t="s">
        <v>3248</v>
      </c>
      <c r="Q1030" t="s">
        <v>69</v>
      </c>
      <c r="R1030">
        <v>28000</v>
      </c>
      <c r="S1030" t="s">
        <v>2520</v>
      </c>
      <c r="T1030" t="s">
        <v>90</v>
      </c>
      <c r="U1030" t="s">
        <v>50</v>
      </c>
      <c r="V1030" t="s">
        <v>114</v>
      </c>
      <c r="W1030" t="s">
        <v>3250</v>
      </c>
      <c r="X1030" t="s">
        <v>3248</v>
      </c>
      <c r="Y1030" t="s">
        <v>36</v>
      </c>
      <c r="Z1030" t="s">
        <v>71</v>
      </c>
      <c r="AA1030" t="s">
        <v>36</v>
      </c>
      <c r="AB1030" t="s">
        <v>3260</v>
      </c>
      <c r="AC1030">
        <v>3</v>
      </c>
      <c r="AD1030" t="s">
        <v>40</v>
      </c>
      <c r="AE1030" t="s">
        <v>60</v>
      </c>
      <c r="AF1030" t="s">
        <v>40</v>
      </c>
      <c r="AG1030" s="1">
        <v>44259</v>
      </c>
    </row>
    <row r="1031" spans="1:33" x14ac:dyDescent="0.3">
      <c r="A1031">
        <v>40</v>
      </c>
      <c r="B1031" t="s">
        <v>32</v>
      </c>
      <c r="C1031" t="s">
        <v>61</v>
      </c>
      <c r="D1031" t="s">
        <v>1384</v>
      </c>
      <c r="E1031" t="s">
        <v>78</v>
      </c>
      <c r="F1031">
        <v>2</v>
      </c>
      <c r="G1031" t="s">
        <v>3258</v>
      </c>
      <c r="H1031" t="s">
        <v>53</v>
      </c>
      <c r="I1031" t="s">
        <v>2521</v>
      </c>
      <c r="J1031" t="s">
        <v>3248</v>
      </c>
      <c r="K1031" t="s">
        <v>55</v>
      </c>
      <c r="L1031" t="s">
        <v>144</v>
      </c>
      <c r="M1031" t="s">
        <v>3248</v>
      </c>
      <c r="N1031" t="s">
        <v>3265</v>
      </c>
      <c r="O1031" t="s">
        <v>87</v>
      </c>
      <c r="P1031" t="s">
        <v>3248</v>
      </c>
      <c r="Q1031" t="s">
        <v>44</v>
      </c>
      <c r="R1031">
        <v>180410</v>
      </c>
      <c r="S1031" t="s">
        <v>2522</v>
      </c>
      <c r="T1031" t="s">
        <v>60</v>
      </c>
      <c r="U1031" t="s">
        <v>32</v>
      </c>
      <c r="V1031" t="s">
        <v>76</v>
      </c>
      <c r="W1031" t="s">
        <v>3250</v>
      </c>
      <c r="X1031" t="s">
        <v>3259</v>
      </c>
      <c r="Y1031" t="s">
        <v>60</v>
      </c>
      <c r="Z1031" t="s">
        <v>106</v>
      </c>
      <c r="AA1031" t="s">
        <v>40</v>
      </c>
      <c r="AB1031" t="s">
        <v>3260</v>
      </c>
      <c r="AC1031">
        <v>20</v>
      </c>
      <c r="AD1031" t="s">
        <v>102</v>
      </c>
      <c r="AE1031" t="s">
        <v>38</v>
      </c>
      <c r="AF1031" t="s">
        <v>47</v>
      </c>
      <c r="AG1031" s="1">
        <v>44978</v>
      </c>
    </row>
    <row r="1032" spans="1:33" x14ac:dyDescent="0.3">
      <c r="A1032">
        <v>42</v>
      </c>
      <c r="B1032" t="s">
        <v>32</v>
      </c>
      <c r="C1032" t="s">
        <v>61</v>
      </c>
      <c r="D1032" t="s">
        <v>154</v>
      </c>
      <c r="E1032" t="s">
        <v>35</v>
      </c>
      <c r="F1032">
        <v>12</v>
      </c>
      <c r="G1032" t="s">
        <v>3246</v>
      </c>
      <c r="H1032" t="s">
        <v>53</v>
      </c>
      <c r="I1032" t="s">
        <v>2523</v>
      </c>
      <c r="J1032" t="s">
        <v>3247</v>
      </c>
      <c r="K1032" t="s">
        <v>41</v>
      </c>
      <c r="L1032" t="s">
        <v>284</v>
      </c>
      <c r="M1032" t="s">
        <v>3248</v>
      </c>
      <c r="N1032" t="s">
        <v>3254</v>
      </c>
      <c r="O1032" t="s">
        <v>43</v>
      </c>
      <c r="P1032" t="s">
        <v>3247</v>
      </c>
      <c r="Q1032" t="s">
        <v>69</v>
      </c>
      <c r="R1032">
        <v>27660</v>
      </c>
      <c r="S1032" t="s">
        <v>494</v>
      </c>
      <c r="T1032" t="s">
        <v>115</v>
      </c>
      <c r="U1032" t="s">
        <v>32</v>
      </c>
      <c r="V1032" t="s">
        <v>95</v>
      </c>
      <c r="W1032" t="s">
        <v>3255</v>
      </c>
      <c r="X1032" t="s">
        <v>3247</v>
      </c>
      <c r="Y1032" t="s">
        <v>36</v>
      </c>
      <c r="Z1032" t="s">
        <v>109</v>
      </c>
      <c r="AA1032" t="s">
        <v>90</v>
      </c>
      <c r="AB1032" t="s">
        <v>3261</v>
      </c>
      <c r="AC1032">
        <v>5</v>
      </c>
      <c r="AD1032" t="s">
        <v>36</v>
      </c>
      <c r="AE1032" t="s">
        <v>60</v>
      </c>
      <c r="AF1032" t="s">
        <v>46</v>
      </c>
      <c r="AG1032" s="1">
        <v>42565</v>
      </c>
    </row>
    <row r="1033" spans="1:33" x14ac:dyDescent="0.3">
      <c r="A1033">
        <v>39</v>
      </c>
      <c r="B1033" t="s">
        <v>32</v>
      </c>
      <c r="C1033" t="s">
        <v>61</v>
      </c>
      <c r="D1033" t="s">
        <v>424</v>
      </c>
      <c r="E1033" t="s">
        <v>35</v>
      </c>
      <c r="F1033">
        <v>6</v>
      </c>
      <c r="G1033" t="s">
        <v>3246</v>
      </c>
      <c r="H1033" t="s">
        <v>53</v>
      </c>
      <c r="I1033" t="s">
        <v>2524</v>
      </c>
      <c r="J1033" t="s">
        <v>3247</v>
      </c>
      <c r="K1033" t="s">
        <v>55</v>
      </c>
      <c r="L1033" t="s">
        <v>182</v>
      </c>
      <c r="M1033" t="s">
        <v>3248</v>
      </c>
      <c r="N1033" t="s">
        <v>3263</v>
      </c>
      <c r="O1033" t="s">
        <v>128</v>
      </c>
      <c r="P1033" t="s">
        <v>3247</v>
      </c>
      <c r="Q1033" t="s">
        <v>57</v>
      </c>
      <c r="R1033">
        <v>83760</v>
      </c>
      <c r="S1033" t="s">
        <v>587</v>
      </c>
      <c r="T1033" t="s">
        <v>46</v>
      </c>
      <c r="U1033" t="s">
        <v>32</v>
      </c>
      <c r="V1033" t="s">
        <v>190</v>
      </c>
      <c r="W1033" t="s">
        <v>3250</v>
      </c>
      <c r="X1033" t="s">
        <v>3259</v>
      </c>
      <c r="Y1033" t="s">
        <v>60</v>
      </c>
      <c r="Z1033" t="s">
        <v>104</v>
      </c>
      <c r="AA1033" t="s">
        <v>36</v>
      </c>
      <c r="AB1033" t="s">
        <v>3260</v>
      </c>
      <c r="AC1033">
        <v>2</v>
      </c>
      <c r="AD1033" t="s">
        <v>60</v>
      </c>
      <c r="AE1033" t="s">
        <v>40</v>
      </c>
      <c r="AF1033" t="s">
        <v>40</v>
      </c>
      <c r="AG1033" s="1">
        <v>43345</v>
      </c>
    </row>
    <row r="1034" spans="1:33" x14ac:dyDescent="0.3">
      <c r="A1034">
        <v>36</v>
      </c>
      <c r="B1034" t="s">
        <v>32</v>
      </c>
      <c r="C1034" t="s">
        <v>33</v>
      </c>
      <c r="D1034" t="s">
        <v>2452</v>
      </c>
      <c r="E1034" t="s">
        <v>35</v>
      </c>
      <c r="F1034">
        <v>8</v>
      </c>
      <c r="G1034" t="s">
        <v>3246</v>
      </c>
      <c r="H1034" t="s">
        <v>53</v>
      </c>
      <c r="I1034" t="s">
        <v>2525</v>
      </c>
      <c r="J1034" t="s">
        <v>3253</v>
      </c>
      <c r="K1034" t="s">
        <v>55</v>
      </c>
      <c r="L1034" t="s">
        <v>349</v>
      </c>
      <c r="M1034" t="s">
        <v>3259</v>
      </c>
      <c r="N1034" t="s">
        <v>3263</v>
      </c>
      <c r="O1034" t="s">
        <v>151</v>
      </c>
      <c r="P1034" t="s">
        <v>3253</v>
      </c>
      <c r="Q1034" t="s">
        <v>44</v>
      </c>
      <c r="R1034">
        <v>117130</v>
      </c>
      <c r="S1034" t="s">
        <v>2526</v>
      </c>
      <c r="T1034" t="s">
        <v>104</v>
      </c>
      <c r="U1034" t="s">
        <v>32</v>
      </c>
      <c r="V1034" t="s">
        <v>76</v>
      </c>
      <c r="W1034" t="s">
        <v>3250</v>
      </c>
      <c r="X1034" t="s">
        <v>3253</v>
      </c>
      <c r="Y1034" t="s">
        <v>38</v>
      </c>
      <c r="Z1034" t="s">
        <v>130</v>
      </c>
      <c r="AA1034" t="s">
        <v>40</v>
      </c>
      <c r="AB1034" t="s">
        <v>3260</v>
      </c>
      <c r="AC1034">
        <v>8</v>
      </c>
      <c r="AD1034" t="s">
        <v>109</v>
      </c>
      <c r="AE1034" t="s">
        <v>60</v>
      </c>
      <c r="AF1034" t="s">
        <v>71</v>
      </c>
      <c r="AG1034" s="1">
        <v>44825</v>
      </c>
    </row>
    <row r="1035" spans="1:33" x14ac:dyDescent="0.3">
      <c r="A1035">
        <v>34</v>
      </c>
      <c r="B1035" t="s">
        <v>32</v>
      </c>
      <c r="C1035" t="s">
        <v>61</v>
      </c>
      <c r="D1035" t="s">
        <v>2527</v>
      </c>
      <c r="E1035" t="s">
        <v>78</v>
      </c>
      <c r="F1035">
        <v>4</v>
      </c>
      <c r="G1035" t="s">
        <v>3246</v>
      </c>
      <c r="H1035" t="s">
        <v>53</v>
      </c>
      <c r="I1035" t="s">
        <v>2528</v>
      </c>
      <c r="J1035" t="s">
        <v>3248</v>
      </c>
      <c r="K1035" t="s">
        <v>41</v>
      </c>
      <c r="L1035" t="s">
        <v>192</v>
      </c>
      <c r="M1035" t="s">
        <v>3248</v>
      </c>
      <c r="N1035" t="s">
        <v>3263</v>
      </c>
      <c r="O1035" t="s">
        <v>157</v>
      </c>
      <c r="P1035" t="s">
        <v>3259</v>
      </c>
      <c r="Q1035" t="s">
        <v>44</v>
      </c>
      <c r="R1035">
        <v>97130</v>
      </c>
      <c r="S1035" t="s">
        <v>2529</v>
      </c>
      <c r="T1035" t="s">
        <v>40</v>
      </c>
      <c r="U1035" t="s">
        <v>50</v>
      </c>
      <c r="V1035" t="s">
        <v>66</v>
      </c>
      <c r="W1035" t="s">
        <v>3250</v>
      </c>
      <c r="X1035" t="s">
        <v>3259</v>
      </c>
      <c r="Y1035" t="s">
        <v>36</v>
      </c>
      <c r="Z1035" t="s">
        <v>104</v>
      </c>
      <c r="AA1035" t="s">
        <v>36</v>
      </c>
      <c r="AB1035" t="s">
        <v>3260</v>
      </c>
      <c r="AC1035">
        <v>5</v>
      </c>
      <c r="AD1035" t="s">
        <v>36</v>
      </c>
      <c r="AE1035" t="s">
        <v>38</v>
      </c>
      <c r="AF1035" t="s">
        <v>60</v>
      </c>
      <c r="AG1035" s="1">
        <v>43494</v>
      </c>
    </row>
    <row r="1036" spans="1:33" x14ac:dyDescent="0.3">
      <c r="A1036">
        <v>33</v>
      </c>
      <c r="B1036" t="s">
        <v>32</v>
      </c>
      <c r="C1036" t="s">
        <v>51</v>
      </c>
      <c r="D1036" t="s">
        <v>2530</v>
      </c>
      <c r="E1036" t="s">
        <v>35</v>
      </c>
      <c r="F1036">
        <v>5</v>
      </c>
      <c r="G1036" t="s">
        <v>3258</v>
      </c>
      <c r="H1036" t="s">
        <v>53</v>
      </c>
      <c r="I1036" t="s">
        <v>2531</v>
      </c>
      <c r="J1036" t="s">
        <v>3259</v>
      </c>
      <c r="K1036" t="s">
        <v>55</v>
      </c>
      <c r="L1036" t="s">
        <v>1084</v>
      </c>
      <c r="M1036" t="s">
        <v>3248</v>
      </c>
      <c r="N1036" t="s">
        <v>3263</v>
      </c>
      <c r="O1036" t="s">
        <v>87</v>
      </c>
      <c r="P1036" t="s">
        <v>3247</v>
      </c>
      <c r="Q1036" t="s">
        <v>44</v>
      </c>
      <c r="R1036">
        <v>118780</v>
      </c>
      <c r="S1036" t="s">
        <v>2532</v>
      </c>
      <c r="T1036" t="s">
        <v>90</v>
      </c>
      <c r="U1036" t="s">
        <v>32</v>
      </c>
      <c r="V1036" t="s">
        <v>147</v>
      </c>
      <c r="W1036" t="s">
        <v>3250</v>
      </c>
      <c r="X1036" t="s">
        <v>3247</v>
      </c>
      <c r="Y1036" t="s">
        <v>40</v>
      </c>
      <c r="Z1036" t="s">
        <v>47</v>
      </c>
      <c r="AA1036" t="s">
        <v>40</v>
      </c>
      <c r="AB1036" t="s">
        <v>3260</v>
      </c>
      <c r="AC1036">
        <v>10</v>
      </c>
      <c r="AD1036" t="s">
        <v>90</v>
      </c>
      <c r="AE1036" t="s">
        <v>115</v>
      </c>
      <c r="AF1036" t="s">
        <v>115</v>
      </c>
      <c r="AG1036" s="1">
        <v>42748</v>
      </c>
    </row>
    <row r="1037" spans="1:33" x14ac:dyDescent="0.3">
      <c r="A1037">
        <v>32</v>
      </c>
      <c r="B1037" t="s">
        <v>32</v>
      </c>
      <c r="C1037" t="s">
        <v>61</v>
      </c>
      <c r="D1037" t="s">
        <v>1464</v>
      </c>
      <c r="E1037" t="s">
        <v>78</v>
      </c>
      <c r="F1037">
        <v>7</v>
      </c>
      <c r="G1037" t="s">
        <v>3246</v>
      </c>
      <c r="H1037" t="s">
        <v>53</v>
      </c>
      <c r="I1037" t="s">
        <v>2533</v>
      </c>
      <c r="J1037" t="s">
        <v>3259</v>
      </c>
      <c r="K1037" t="s">
        <v>41</v>
      </c>
      <c r="L1037" t="s">
        <v>283</v>
      </c>
      <c r="M1037" t="s">
        <v>3247</v>
      </c>
      <c r="N1037" t="s">
        <v>3249</v>
      </c>
      <c r="O1037" t="s">
        <v>157</v>
      </c>
      <c r="P1037" t="s">
        <v>3248</v>
      </c>
      <c r="Q1037" t="s">
        <v>44</v>
      </c>
      <c r="R1037">
        <v>54840</v>
      </c>
      <c r="S1037" t="s">
        <v>2534</v>
      </c>
      <c r="T1037" t="s">
        <v>38</v>
      </c>
      <c r="U1037" t="s">
        <v>32</v>
      </c>
      <c r="V1037" t="s">
        <v>76</v>
      </c>
      <c r="W1037" t="s">
        <v>3250</v>
      </c>
      <c r="X1037" t="s">
        <v>3248</v>
      </c>
      <c r="Y1037" t="s">
        <v>38</v>
      </c>
      <c r="Z1037" t="s">
        <v>66</v>
      </c>
      <c r="AA1037" t="s">
        <v>36</v>
      </c>
      <c r="AB1037" t="s">
        <v>3261</v>
      </c>
      <c r="AC1037">
        <v>13</v>
      </c>
      <c r="AD1037" t="s">
        <v>115</v>
      </c>
      <c r="AE1037" t="s">
        <v>46</v>
      </c>
      <c r="AF1037" t="s">
        <v>115</v>
      </c>
      <c r="AG1037" s="1">
        <v>43281</v>
      </c>
    </row>
    <row r="1038" spans="1:33" x14ac:dyDescent="0.3">
      <c r="A1038">
        <v>39</v>
      </c>
      <c r="B1038" t="s">
        <v>50</v>
      </c>
      <c r="C1038" t="s">
        <v>61</v>
      </c>
      <c r="D1038" t="s">
        <v>2535</v>
      </c>
      <c r="E1038" t="s">
        <v>35</v>
      </c>
      <c r="F1038">
        <v>23</v>
      </c>
      <c r="G1038" t="s">
        <v>3246</v>
      </c>
      <c r="H1038" t="s">
        <v>37</v>
      </c>
      <c r="I1038" t="s">
        <v>2536</v>
      </c>
      <c r="J1038" t="s">
        <v>3248</v>
      </c>
      <c r="K1038" t="s">
        <v>41</v>
      </c>
      <c r="L1038" t="s">
        <v>467</v>
      </c>
      <c r="M1038" t="s">
        <v>3248</v>
      </c>
      <c r="N1038" t="s">
        <v>3254</v>
      </c>
      <c r="O1038" t="s">
        <v>107</v>
      </c>
      <c r="P1038" t="s">
        <v>3253</v>
      </c>
      <c r="Q1038" t="s">
        <v>57</v>
      </c>
      <c r="R1038">
        <v>39040</v>
      </c>
      <c r="S1038" t="s">
        <v>2537</v>
      </c>
      <c r="T1038" t="s">
        <v>60</v>
      </c>
      <c r="U1038" t="s">
        <v>32</v>
      </c>
      <c r="V1038" t="s">
        <v>66</v>
      </c>
      <c r="W1038" t="s">
        <v>3250</v>
      </c>
      <c r="X1038" t="s">
        <v>3253</v>
      </c>
      <c r="Y1038" t="s">
        <v>60</v>
      </c>
      <c r="Z1038" t="s">
        <v>90</v>
      </c>
      <c r="AA1038" t="s">
        <v>40</v>
      </c>
      <c r="AB1038" t="s">
        <v>3260</v>
      </c>
      <c r="AC1038">
        <v>5</v>
      </c>
      <c r="AD1038" t="s">
        <v>40</v>
      </c>
      <c r="AE1038" t="s">
        <v>60</v>
      </c>
      <c r="AF1038" t="s">
        <v>36</v>
      </c>
      <c r="AG1038" s="1">
        <v>43831</v>
      </c>
    </row>
    <row r="1039" spans="1:33" x14ac:dyDescent="0.3">
      <c r="A1039">
        <v>49</v>
      </c>
      <c r="B1039" t="s">
        <v>32</v>
      </c>
      <c r="C1039" t="s">
        <v>61</v>
      </c>
      <c r="D1039" t="s">
        <v>565</v>
      </c>
      <c r="E1039" t="s">
        <v>35</v>
      </c>
      <c r="F1039">
        <v>20</v>
      </c>
      <c r="G1039" t="s">
        <v>3258</v>
      </c>
      <c r="H1039" t="s">
        <v>37</v>
      </c>
      <c r="I1039" t="s">
        <v>1835</v>
      </c>
      <c r="J1039" t="s">
        <v>3248</v>
      </c>
      <c r="K1039" t="s">
        <v>55</v>
      </c>
      <c r="L1039" t="s">
        <v>172</v>
      </c>
      <c r="M1039" t="s">
        <v>3248</v>
      </c>
      <c r="N1039" t="s">
        <v>3249</v>
      </c>
      <c r="O1039" t="s">
        <v>128</v>
      </c>
      <c r="P1039" t="s">
        <v>3253</v>
      </c>
      <c r="Q1039" t="s">
        <v>44</v>
      </c>
      <c r="R1039">
        <v>65670</v>
      </c>
      <c r="S1039" t="s">
        <v>2538</v>
      </c>
      <c r="T1039" t="s">
        <v>38</v>
      </c>
      <c r="U1039" t="s">
        <v>32</v>
      </c>
      <c r="V1039" t="s">
        <v>76</v>
      </c>
      <c r="W1039" t="s">
        <v>3250</v>
      </c>
      <c r="X1039" t="s">
        <v>3248</v>
      </c>
      <c r="Y1039" t="s">
        <v>60</v>
      </c>
      <c r="Z1039" t="s">
        <v>153</v>
      </c>
      <c r="AA1039" t="s">
        <v>40</v>
      </c>
      <c r="AB1039" t="s">
        <v>3261</v>
      </c>
      <c r="AC1039">
        <v>15</v>
      </c>
      <c r="AD1039" t="s">
        <v>147</v>
      </c>
      <c r="AE1039" t="s">
        <v>71</v>
      </c>
      <c r="AF1039" t="s">
        <v>147</v>
      </c>
      <c r="AG1039" s="1">
        <v>42374</v>
      </c>
    </row>
    <row r="1040" spans="1:33" x14ac:dyDescent="0.3">
      <c r="A1040">
        <v>43</v>
      </c>
      <c r="B1040" t="s">
        <v>32</v>
      </c>
      <c r="C1040" t="s">
        <v>51</v>
      </c>
      <c r="D1040" t="s">
        <v>1633</v>
      </c>
      <c r="E1040" t="s">
        <v>35</v>
      </c>
      <c r="F1040">
        <v>21</v>
      </c>
      <c r="G1040" t="s">
        <v>3246</v>
      </c>
      <c r="H1040" t="s">
        <v>37</v>
      </c>
      <c r="I1040" t="s">
        <v>2539</v>
      </c>
      <c r="J1040" t="s">
        <v>3259</v>
      </c>
      <c r="K1040" t="s">
        <v>41</v>
      </c>
      <c r="L1040" t="s">
        <v>549</v>
      </c>
      <c r="M1040" t="s">
        <v>3248</v>
      </c>
      <c r="N1040" t="s">
        <v>3254</v>
      </c>
      <c r="O1040" t="s">
        <v>43</v>
      </c>
      <c r="P1040" t="s">
        <v>3259</v>
      </c>
      <c r="Q1040" t="s">
        <v>44</v>
      </c>
      <c r="R1040">
        <v>22580</v>
      </c>
      <c r="S1040" t="s">
        <v>2540</v>
      </c>
      <c r="T1040" t="s">
        <v>109</v>
      </c>
      <c r="U1040" t="s">
        <v>32</v>
      </c>
      <c r="V1040" t="s">
        <v>59</v>
      </c>
      <c r="W1040" t="s">
        <v>3255</v>
      </c>
      <c r="X1040" t="s">
        <v>3253</v>
      </c>
      <c r="Y1040" t="s">
        <v>38</v>
      </c>
      <c r="Z1040" t="s">
        <v>115</v>
      </c>
      <c r="AA1040" t="s">
        <v>38</v>
      </c>
      <c r="AB1040" t="s">
        <v>3260</v>
      </c>
      <c r="AC1040">
        <v>3</v>
      </c>
      <c r="AD1040" t="s">
        <v>40</v>
      </c>
      <c r="AE1040" t="s">
        <v>38</v>
      </c>
      <c r="AF1040" t="s">
        <v>40</v>
      </c>
      <c r="AG1040" s="1">
        <v>44171</v>
      </c>
    </row>
    <row r="1041" spans="1:33" x14ac:dyDescent="0.3">
      <c r="A1041">
        <v>56</v>
      </c>
      <c r="B1041" t="s">
        <v>50</v>
      </c>
      <c r="C1041" t="s">
        <v>61</v>
      </c>
      <c r="D1041" t="s">
        <v>279</v>
      </c>
      <c r="E1041" t="s">
        <v>35</v>
      </c>
      <c r="F1041">
        <v>24</v>
      </c>
      <c r="G1041" t="s">
        <v>3252</v>
      </c>
      <c r="H1041" t="s">
        <v>53</v>
      </c>
      <c r="I1041" t="s">
        <v>2541</v>
      </c>
      <c r="J1041" t="s">
        <v>3253</v>
      </c>
      <c r="K1041" t="s">
        <v>41</v>
      </c>
      <c r="L1041" t="s">
        <v>319</v>
      </c>
      <c r="M1041" t="s">
        <v>3248</v>
      </c>
      <c r="N1041" t="s">
        <v>3254</v>
      </c>
      <c r="O1041" t="s">
        <v>43</v>
      </c>
      <c r="P1041" t="s">
        <v>3259</v>
      </c>
      <c r="Q1041" t="s">
        <v>57</v>
      </c>
      <c r="R1041">
        <v>25870</v>
      </c>
      <c r="S1041" t="s">
        <v>2542</v>
      </c>
      <c r="T1041" t="s">
        <v>38</v>
      </c>
      <c r="U1041" t="s">
        <v>32</v>
      </c>
      <c r="V1041" t="s">
        <v>153</v>
      </c>
      <c r="W1041" t="s">
        <v>3250</v>
      </c>
      <c r="X1041" t="s">
        <v>3259</v>
      </c>
      <c r="Y1041" t="s">
        <v>60</v>
      </c>
      <c r="Z1041" t="s">
        <v>71</v>
      </c>
      <c r="AA1041" t="s">
        <v>36</v>
      </c>
      <c r="AB1041" t="s">
        <v>3260</v>
      </c>
      <c r="AC1041">
        <v>4</v>
      </c>
      <c r="AD1041" t="s">
        <v>40</v>
      </c>
      <c r="AE1041" t="s">
        <v>38</v>
      </c>
      <c r="AF1041" t="s">
        <v>60</v>
      </c>
      <c r="AG1041" s="1">
        <v>43031</v>
      </c>
    </row>
    <row r="1042" spans="1:33" x14ac:dyDescent="0.3">
      <c r="A1042">
        <v>39</v>
      </c>
      <c r="B1042" t="s">
        <v>32</v>
      </c>
      <c r="C1042" t="s">
        <v>51</v>
      </c>
      <c r="D1042" t="s">
        <v>2543</v>
      </c>
      <c r="E1042" t="s">
        <v>35</v>
      </c>
      <c r="F1042">
        <v>7</v>
      </c>
      <c r="G1042" t="s">
        <v>3252</v>
      </c>
      <c r="H1042" t="s">
        <v>37</v>
      </c>
      <c r="I1042" t="s">
        <v>810</v>
      </c>
      <c r="J1042" t="s">
        <v>3248</v>
      </c>
      <c r="K1042" t="s">
        <v>41</v>
      </c>
      <c r="L1042" t="s">
        <v>246</v>
      </c>
      <c r="M1042" t="s">
        <v>3247</v>
      </c>
      <c r="N1042" t="s">
        <v>3265</v>
      </c>
      <c r="O1042" t="s">
        <v>87</v>
      </c>
      <c r="P1042" t="s">
        <v>3259</v>
      </c>
      <c r="Q1042" t="s">
        <v>44</v>
      </c>
      <c r="R1042">
        <v>192720</v>
      </c>
      <c r="S1042" t="s">
        <v>2544</v>
      </c>
      <c r="T1042" t="s">
        <v>38</v>
      </c>
      <c r="U1042" t="s">
        <v>32</v>
      </c>
      <c r="V1042" t="s">
        <v>102</v>
      </c>
      <c r="W1042" t="s">
        <v>3250</v>
      </c>
      <c r="X1042" t="s">
        <v>3253</v>
      </c>
      <c r="Y1042" t="s">
        <v>38</v>
      </c>
      <c r="Z1042" t="s">
        <v>106</v>
      </c>
      <c r="AA1042" t="s">
        <v>40</v>
      </c>
      <c r="AB1042" t="s">
        <v>3260</v>
      </c>
      <c r="AC1042">
        <v>21</v>
      </c>
      <c r="AD1042" t="s">
        <v>104</v>
      </c>
      <c r="AE1042" t="s">
        <v>66</v>
      </c>
      <c r="AF1042" t="s">
        <v>36</v>
      </c>
      <c r="AG1042" s="1">
        <v>43042</v>
      </c>
    </row>
    <row r="1043" spans="1:33" x14ac:dyDescent="0.3">
      <c r="A1043">
        <v>27</v>
      </c>
      <c r="B1043" t="s">
        <v>32</v>
      </c>
      <c r="C1043" t="s">
        <v>61</v>
      </c>
      <c r="D1043" t="s">
        <v>640</v>
      </c>
      <c r="E1043" t="s">
        <v>35</v>
      </c>
      <c r="F1043">
        <v>9</v>
      </c>
      <c r="G1043" t="s">
        <v>3246</v>
      </c>
      <c r="H1043" t="s">
        <v>37</v>
      </c>
      <c r="I1043" t="s">
        <v>2545</v>
      </c>
      <c r="J1043" t="s">
        <v>3259</v>
      </c>
      <c r="K1043" t="s">
        <v>55</v>
      </c>
      <c r="L1043" t="s">
        <v>150</v>
      </c>
      <c r="M1043" t="s">
        <v>3248</v>
      </c>
      <c r="N1043" t="s">
        <v>3254</v>
      </c>
      <c r="O1043" t="s">
        <v>107</v>
      </c>
      <c r="P1043" t="s">
        <v>3247</v>
      </c>
      <c r="Q1043" t="s">
        <v>57</v>
      </c>
      <c r="R1043">
        <v>22790</v>
      </c>
      <c r="S1043" t="s">
        <v>2546</v>
      </c>
      <c r="T1043" t="s">
        <v>38</v>
      </c>
      <c r="U1043" t="s">
        <v>32</v>
      </c>
      <c r="V1043" t="s">
        <v>153</v>
      </c>
      <c r="W1043" t="s">
        <v>3250</v>
      </c>
      <c r="X1043" t="s">
        <v>3259</v>
      </c>
      <c r="Y1043" t="s">
        <v>60</v>
      </c>
      <c r="Z1043" t="s">
        <v>109</v>
      </c>
      <c r="AA1043" t="s">
        <v>40</v>
      </c>
      <c r="AB1043" t="s">
        <v>3261</v>
      </c>
      <c r="AC1043">
        <v>7</v>
      </c>
      <c r="AD1043" t="s">
        <v>109</v>
      </c>
      <c r="AE1043" t="s">
        <v>60</v>
      </c>
      <c r="AF1043" t="s">
        <v>36</v>
      </c>
      <c r="AG1043" s="1">
        <v>42976</v>
      </c>
    </row>
    <row r="1044" spans="1:33" x14ac:dyDescent="0.3">
      <c r="A1044">
        <v>38</v>
      </c>
      <c r="B1044" t="s">
        <v>32</v>
      </c>
      <c r="C1044" t="s">
        <v>51</v>
      </c>
      <c r="D1044" t="s">
        <v>1000</v>
      </c>
      <c r="E1044" t="s">
        <v>35</v>
      </c>
      <c r="F1044">
        <v>10</v>
      </c>
      <c r="G1044" t="s">
        <v>3257</v>
      </c>
      <c r="H1044" t="s">
        <v>37</v>
      </c>
      <c r="I1044" t="s">
        <v>2547</v>
      </c>
      <c r="J1044" t="s">
        <v>3248</v>
      </c>
      <c r="K1044" t="s">
        <v>41</v>
      </c>
      <c r="L1044" t="s">
        <v>86</v>
      </c>
      <c r="M1044" t="s">
        <v>3248</v>
      </c>
      <c r="N1044" t="s">
        <v>3254</v>
      </c>
      <c r="O1044" t="s">
        <v>107</v>
      </c>
      <c r="P1044" t="s">
        <v>3248</v>
      </c>
      <c r="Q1044" t="s">
        <v>44</v>
      </c>
      <c r="R1044">
        <v>26840</v>
      </c>
      <c r="S1044" t="s">
        <v>2548</v>
      </c>
      <c r="T1044" t="s">
        <v>60</v>
      </c>
      <c r="U1044" t="s">
        <v>32</v>
      </c>
      <c r="V1044" t="s">
        <v>49</v>
      </c>
      <c r="W1044" t="s">
        <v>3250</v>
      </c>
      <c r="X1044" t="s">
        <v>3247</v>
      </c>
      <c r="Y1044" t="s">
        <v>38</v>
      </c>
      <c r="Z1044" t="s">
        <v>36</v>
      </c>
      <c r="AA1044" t="s">
        <v>60</v>
      </c>
      <c r="AB1044" t="s">
        <v>3261</v>
      </c>
      <c r="AC1044">
        <v>2</v>
      </c>
      <c r="AD1044" t="s">
        <v>38</v>
      </c>
      <c r="AE1044" t="s">
        <v>60</v>
      </c>
      <c r="AF1044" t="s">
        <v>40</v>
      </c>
      <c r="AG1044" s="1">
        <v>44564</v>
      </c>
    </row>
    <row r="1045" spans="1:33" x14ac:dyDescent="0.3">
      <c r="A1045">
        <v>38</v>
      </c>
      <c r="B1045" t="s">
        <v>50</v>
      </c>
      <c r="C1045" t="s">
        <v>61</v>
      </c>
      <c r="D1045" t="s">
        <v>2549</v>
      </c>
      <c r="E1045" t="s">
        <v>35</v>
      </c>
      <c r="F1045">
        <v>2</v>
      </c>
      <c r="G1045" t="s">
        <v>3246</v>
      </c>
      <c r="H1045" t="s">
        <v>37</v>
      </c>
      <c r="I1045" t="s">
        <v>2550</v>
      </c>
      <c r="J1045" t="s">
        <v>3248</v>
      </c>
      <c r="K1045" t="s">
        <v>41</v>
      </c>
      <c r="L1045" t="s">
        <v>345</v>
      </c>
      <c r="M1045" t="s">
        <v>3248</v>
      </c>
      <c r="N1045" t="s">
        <v>3249</v>
      </c>
      <c r="O1045" t="s">
        <v>128</v>
      </c>
      <c r="P1045" t="s">
        <v>3247</v>
      </c>
      <c r="Q1045" t="s">
        <v>44</v>
      </c>
      <c r="R1045">
        <v>48550</v>
      </c>
      <c r="S1045" t="s">
        <v>2551</v>
      </c>
      <c r="T1045" t="s">
        <v>46</v>
      </c>
      <c r="U1045" t="s">
        <v>32</v>
      </c>
      <c r="V1045" t="s">
        <v>147</v>
      </c>
      <c r="W1045" t="s">
        <v>3250</v>
      </c>
      <c r="X1045" t="s">
        <v>3253</v>
      </c>
      <c r="Y1045" t="s">
        <v>40</v>
      </c>
      <c r="Z1045" t="s">
        <v>109</v>
      </c>
      <c r="AA1045" t="s">
        <v>40</v>
      </c>
      <c r="AB1045" t="s">
        <v>3260</v>
      </c>
      <c r="AC1045">
        <v>5</v>
      </c>
      <c r="AD1045" t="s">
        <v>40</v>
      </c>
      <c r="AE1045" t="s">
        <v>38</v>
      </c>
      <c r="AF1045" t="s">
        <v>46</v>
      </c>
      <c r="AG1045" s="1">
        <v>42216</v>
      </c>
    </row>
    <row r="1046" spans="1:33" x14ac:dyDescent="0.3">
      <c r="A1046">
        <v>25</v>
      </c>
      <c r="B1046" t="s">
        <v>32</v>
      </c>
      <c r="C1046" t="s">
        <v>61</v>
      </c>
      <c r="D1046" t="s">
        <v>331</v>
      </c>
      <c r="E1046" t="s">
        <v>78</v>
      </c>
      <c r="F1046">
        <v>18</v>
      </c>
      <c r="G1046" t="s">
        <v>3257</v>
      </c>
      <c r="H1046" t="s">
        <v>53</v>
      </c>
      <c r="I1046" t="s">
        <v>2552</v>
      </c>
      <c r="J1046" t="s">
        <v>3253</v>
      </c>
      <c r="K1046" t="s">
        <v>41</v>
      </c>
      <c r="L1046" t="s">
        <v>467</v>
      </c>
      <c r="M1046" t="s">
        <v>3259</v>
      </c>
      <c r="N1046" t="s">
        <v>3249</v>
      </c>
      <c r="O1046" t="s">
        <v>157</v>
      </c>
      <c r="P1046" t="s">
        <v>3248</v>
      </c>
      <c r="Q1046" t="s">
        <v>44</v>
      </c>
      <c r="R1046">
        <v>62320</v>
      </c>
      <c r="S1046" t="s">
        <v>2553</v>
      </c>
      <c r="T1046" t="s">
        <v>40</v>
      </c>
      <c r="U1046" t="s">
        <v>32</v>
      </c>
      <c r="V1046" t="s">
        <v>147</v>
      </c>
      <c r="W1046" t="s">
        <v>3250</v>
      </c>
      <c r="X1046" t="s">
        <v>3247</v>
      </c>
      <c r="Y1046" t="s">
        <v>60</v>
      </c>
      <c r="Z1046" t="s">
        <v>90</v>
      </c>
      <c r="AA1046" t="s">
        <v>36</v>
      </c>
      <c r="AB1046" t="s">
        <v>3261</v>
      </c>
      <c r="AC1046">
        <v>3</v>
      </c>
      <c r="AD1046" t="s">
        <v>40</v>
      </c>
      <c r="AE1046" t="s">
        <v>38</v>
      </c>
      <c r="AF1046" t="s">
        <v>40</v>
      </c>
      <c r="AG1046" s="1">
        <v>44783</v>
      </c>
    </row>
    <row r="1047" spans="1:33" x14ac:dyDescent="0.3">
      <c r="A1047">
        <v>34</v>
      </c>
      <c r="B1047" t="s">
        <v>32</v>
      </c>
      <c r="C1047" t="s">
        <v>51</v>
      </c>
      <c r="D1047" t="s">
        <v>1323</v>
      </c>
      <c r="E1047" t="s">
        <v>35</v>
      </c>
      <c r="F1047">
        <v>19</v>
      </c>
      <c r="G1047" t="s">
        <v>3246</v>
      </c>
      <c r="H1047" t="s">
        <v>37</v>
      </c>
      <c r="I1047" t="s">
        <v>2554</v>
      </c>
      <c r="J1047" t="s">
        <v>3248</v>
      </c>
      <c r="K1047" t="s">
        <v>55</v>
      </c>
      <c r="L1047" t="s">
        <v>382</v>
      </c>
      <c r="M1047" t="s">
        <v>3248</v>
      </c>
      <c r="N1047" t="s">
        <v>3249</v>
      </c>
      <c r="O1047" t="s">
        <v>43</v>
      </c>
      <c r="P1047" t="s">
        <v>3247</v>
      </c>
      <c r="Q1047" t="s">
        <v>69</v>
      </c>
      <c r="R1047">
        <v>44440</v>
      </c>
      <c r="S1047" t="s">
        <v>2555</v>
      </c>
      <c r="T1047" t="s">
        <v>46</v>
      </c>
      <c r="U1047" t="s">
        <v>32</v>
      </c>
      <c r="V1047" t="s">
        <v>66</v>
      </c>
      <c r="W1047" t="s">
        <v>3250</v>
      </c>
      <c r="X1047" t="s">
        <v>3248</v>
      </c>
      <c r="Y1047" t="s">
        <v>40</v>
      </c>
      <c r="Z1047" t="s">
        <v>102</v>
      </c>
      <c r="AA1047" t="s">
        <v>40</v>
      </c>
      <c r="AB1047" t="s">
        <v>3251</v>
      </c>
      <c r="AC1047">
        <v>11</v>
      </c>
      <c r="AD1047" t="s">
        <v>115</v>
      </c>
      <c r="AE1047" t="s">
        <v>71</v>
      </c>
      <c r="AF1047" t="s">
        <v>130</v>
      </c>
      <c r="AG1047" s="1">
        <v>44621</v>
      </c>
    </row>
    <row r="1048" spans="1:33" x14ac:dyDescent="0.3">
      <c r="A1048">
        <v>27</v>
      </c>
      <c r="B1048" t="s">
        <v>50</v>
      </c>
      <c r="C1048" t="s">
        <v>61</v>
      </c>
      <c r="D1048" t="s">
        <v>955</v>
      </c>
      <c r="E1048" t="s">
        <v>78</v>
      </c>
      <c r="F1048">
        <v>2</v>
      </c>
      <c r="G1048" t="s">
        <v>3257</v>
      </c>
      <c r="H1048" t="s">
        <v>84</v>
      </c>
      <c r="I1048" t="s">
        <v>523</v>
      </c>
      <c r="J1048" t="s">
        <v>3248</v>
      </c>
      <c r="K1048" t="s">
        <v>41</v>
      </c>
      <c r="L1048" t="s">
        <v>332</v>
      </c>
      <c r="M1048" t="s">
        <v>3248</v>
      </c>
      <c r="N1048" t="s">
        <v>3254</v>
      </c>
      <c r="O1048" t="s">
        <v>81</v>
      </c>
      <c r="P1048" t="s">
        <v>3253</v>
      </c>
      <c r="Q1048" t="s">
        <v>69</v>
      </c>
      <c r="R1048">
        <v>30410</v>
      </c>
      <c r="S1048" t="s">
        <v>2556</v>
      </c>
      <c r="T1048" t="s">
        <v>60</v>
      </c>
      <c r="U1048" t="s">
        <v>32</v>
      </c>
      <c r="V1048" t="s">
        <v>147</v>
      </c>
      <c r="W1048" t="s">
        <v>3250</v>
      </c>
      <c r="X1048" t="s">
        <v>3247</v>
      </c>
      <c r="Y1048" t="s">
        <v>38</v>
      </c>
      <c r="Z1048" t="s">
        <v>71</v>
      </c>
      <c r="AA1048" t="s">
        <v>36</v>
      </c>
      <c r="AB1048" t="s">
        <v>3260</v>
      </c>
      <c r="AC1048">
        <v>4</v>
      </c>
      <c r="AD1048" t="s">
        <v>36</v>
      </c>
      <c r="AE1048" t="s">
        <v>60</v>
      </c>
      <c r="AF1048" t="s">
        <v>40</v>
      </c>
      <c r="AG1048" s="1">
        <v>42839</v>
      </c>
    </row>
    <row r="1049" spans="1:33" x14ac:dyDescent="0.3">
      <c r="A1049">
        <v>39</v>
      </c>
      <c r="B1049" t="s">
        <v>50</v>
      </c>
      <c r="C1049" t="s">
        <v>33</v>
      </c>
      <c r="D1049" t="s">
        <v>398</v>
      </c>
      <c r="E1049" t="s">
        <v>35</v>
      </c>
      <c r="F1049">
        <v>2</v>
      </c>
      <c r="G1049" t="s">
        <v>3246</v>
      </c>
      <c r="H1049" t="s">
        <v>53</v>
      </c>
      <c r="I1049" t="s">
        <v>2557</v>
      </c>
      <c r="J1049" t="s">
        <v>3253</v>
      </c>
      <c r="K1049" t="s">
        <v>55</v>
      </c>
      <c r="L1049" t="s">
        <v>246</v>
      </c>
      <c r="M1049" t="s">
        <v>3247</v>
      </c>
      <c r="N1049" t="s">
        <v>3254</v>
      </c>
      <c r="O1049" t="s">
        <v>43</v>
      </c>
      <c r="P1049" t="s">
        <v>3253</v>
      </c>
      <c r="Q1049" t="s">
        <v>57</v>
      </c>
      <c r="R1049">
        <v>36460</v>
      </c>
      <c r="S1049" t="s">
        <v>2558</v>
      </c>
      <c r="T1049" t="s">
        <v>40</v>
      </c>
      <c r="U1049" t="s">
        <v>50</v>
      </c>
      <c r="V1049" t="s">
        <v>194</v>
      </c>
      <c r="W1049" t="s">
        <v>3255</v>
      </c>
      <c r="X1049" t="s">
        <v>3247</v>
      </c>
      <c r="Y1049" t="s">
        <v>60</v>
      </c>
      <c r="Z1049" t="s">
        <v>147</v>
      </c>
      <c r="AA1049" t="s">
        <v>40</v>
      </c>
      <c r="AB1049" t="s">
        <v>3251</v>
      </c>
      <c r="AC1049">
        <v>1</v>
      </c>
      <c r="AD1049" t="s">
        <v>60</v>
      </c>
      <c r="AE1049" t="s">
        <v>60</v>
      </c>
      <c r="AF1049" t="s">
        <v>60</v>
      </c>
      <c r="AG1049" s="1">
        <v>42616</v>
      </c>
    </row>
    <row r="1050" spans="1:33" x14ac:dyDescent="0.3">
      <c r="A1050">
        <v>50</v>
      </c>
      <c r="B1050" t="s">
        <v>32</v>
      </c>
      <c r="C1050" t="s">
        <v>51</v>
      </c>
      <c r="D1050" t="s">
        <v>2559</v>
      </c>
      <c r="E1050" t="s">
        <v>35</v>
      </c>
      <c r="F1050">
        <v>2</v>
      </c>
      <c r="G1050" t="s">
        <v>3246</v>
      </c>
      <c r="H1050" t="s">
        <v>37</v>
      </c>
      <c r="I1050" t="s">
        <v>2560</v>
      </c>
      <c r="J1050" t="s">
        <v>3259</v>
      </c>
      <c r="K1050" t="s">
        <v>55</v>
      </c>
      <c r="L1050" t="s">
        <v>379</v>
      </c>
      <c r="M1050" t="s">
        <v>3248</v>
      </c>
      <c r="N1050" t="s">
        <v>3262</v>
      </c>
      <c r="O1050" t="s">
        <v>87</v>
      </c>
      <c r="P1050" t="s">
        <v>3253</v>
      </c>
      <c r="Q1050" t="s">
        <v>44</v>
      </c>
      <c r="R1050">
        <v>178560</v>
      </c>
      <c r="S1050" t="s">
        <v>2561</v>
      </c>
      <c r="T1050" t="s">
        <v>40</v>
      </c>
      <c r="U1050" t="s">
        <v>32</v>
      </c>
      <c r="V1050" t="s">
        <v>95</v>
      </c>
      <c r="W1050" t="s">
        <v>3255</v>
      </c>
      <c r="X1050" t="s">
        <v>3248</v>
      </c>
      <c r="Y1050" t="s">
        <v>38</v>
      </c>
      <c r="Z1050" t="s">
        <v>182</v>
      </c>
      <c r="AA1050" t="s">
        <v>36</v>
      </c>
      <c r="AB1050" t="s">
        <v>3260</v>
      </c>
      <c r="AC1050">
        <v>2</v>
      </c>
      <c r="AD1050" t="s">
        <v>40</v>
      </c>
      <c r="AE1050" t="s">
        <v>40</v>
      </c>
      <c r="AF1050" t="s">
        <v>40</v>
      </c>
      <c r="AG1050" s="1">
        <v>44704</v>
      </c>
    </row>
    <row r="1051" spans="1:33" x14ac:dyDescent="0.3">
      <c r="A1051">
        <v>36</v>
      </c>
      <c r="B1051" t="s">
        <v>32</v>
      </c>
      <c r="C1051" t="s">
        <v>61</v>
      </c>
      <c r="D1051" t="s">
        <v>2562</v>
      </c>
      <c r="E1051" t="s">
        <v>78</v>
      </c>
      <c r="F1051">
        <v>2</v>
      </c>
      <c r="G1051" t="s">
        <v>3252</v>
      </c>
      <c r="H1051" t="s">
        <v>37</v>
      </c>
      <c r="I1051" t="s">
        <v>2563</v>
      </c>
      <c r="J1051" t="s">
        <v>3247</v>
      </c>
      <c r="K1051" t="s">
        <v>41</v>
      </c>
      <c r="L1051" t="s">
        <v>549</v>
      </c>
      <c r="M1051" t="s">
        <v>3247</v>
      </c>
      <c r="N1051" t="s">
        <v>3263</v>
      </c>
      <c r="O1051" t="s">
        <v>157</v>
      </c>
      <c r="P1051" t="s">
        <v>3248</v>
      </c>
      <c r="Q1051" t="s">
        <v>44</v>
      </c>
      <c r="R1051">
        <v>75960</v>
      </c>
      <c r="S1051" t="s">
        <v>2564</v>
      </c>
      <c r="T1051" t="s">
        <v>38</v>
      </c>
      <c r="U1051" t="s">
        <v>32</v>
      </c>
      <c r="V1051" t="s">
        <v>66</v>
      </c>
      <c r="W1051" t="s">
        <v>3250</v>
      </c>
      <c r="X1051" t="s">
        <v>3247</v>
      </c>
      <c r="Y1051" t="s">
        <v>40</v>
      </c>
      <c r="Z1051" t="s">
        <v>130</v>
      </c>
      <c r="AA1051" t="s">
        <v>40</v>
      </c>
      <c r="AB1051" t="s">
        <v>3260</v>
      </c>
      <c r="AC1051">
        <v>10</v>
      </c>
      <c r="AD1051" t="s">
        <v>104</v>
      </c>
      <c r="AE1051" t="s">
        <v>104</v>
      </c>
      <c r="AF1051" t="s">
        <v>60</v>
      </c>
      <c r="AG1051" s="1">
        <v>44699</v>
      </c>
    </row>
    <row r="1052" spans="1:33" x14ac:dyDescent="0.3">
      <c r="A1052">
        <v>18</v>
      </c>
      <c r="B1052" t="s">
        <v>32</v>
      </c>
      <c r="C1052" t="s">
        <v>33</v>
      </c>
      <c r="D1052" t="s">
        <v>2208</v>
      </c>
      <c r="E1052" t="s">
        <v>35</v>
      </c>
      <c r="F1052">
        <v>14</v>
      </c>
      <c r="G1052" t="s">
        <v>3246</v>
      </c>
      <c r="H1052" t="s">
        <v>37</v>
      </c>
      <c r="I1052" t="s">
        <v>2565</v>
      </c>
      <c r="J1052" t="s">
        <v>3247</v>
      </c>
      <c r="K1052" t="s">
        <v>55</v>
      </c>
      <c r="L1052" t="s">
        <v>221</v>
      </c>
      <c r="M1052" t="s">
        <v>3248</v>
      </c>
      <c r="N1052" t="s">
        <v>3254</v>
      </c>
      <c r="O1052" t="s">
        <v>107</v>
      </c>
      <c r="P1052" t="s">
        <v>3248</v>
      </c>
      <c r="Q1052" t="s">
        <v>57</v>
      </c>
      <c r="R1052">
        <v>15140</v>
      </c>
      <c r="S1052" t="s">
        <v>2566</v>
      </c>
      <c r="T1052" t="s">
        <v>38</v>
      </c>
      <c r="U1052" t="s">
        <v>32</v>
      </c>
      <c r="V1052" t="s">
        <v>153</v>
      </c>
      <c r="W1052" t="s">
        <v>3250</v>
      </c>
      <c r="X1052" t="s">
        <v>3248</v>
      </c>
      <c r="Y1052" t="s">
        <v>60</v>
      </c>
      <c r="Z1052" t="s">
        <v>60</v>
      </c>
      <c r="AA1052" t="s">
        <v>46</v>
      </c>
      <c r="AB1052" t="s">
        <v>3256</v>
      </c>
      <c r="AC1052">
        <v>0</v>
      </c>
      <c r="AD1052" t="s">
        <v>60</v>
      </c>
      <c r="AE1052" t="s">
        <v>60</v>
      </c>
      <c r="AF1052" t="s">
        <v>60</v>
      </c>
      <c r="AG1052" s="1">
        <v>42881</v>
      </c>
    </row>
    <row r="1053" spans="1:33" x14ac:dyDescent="0.3">
      <c r="A1053">
        <v>37</v>
      </c>
      <c r="B1053" t="s">
        <v>32</v>
      </c>
      <c r="C1053" t="s">
        <v>33</v>
      </c>
      <c r="D1053" t="s">
        <v>542</v>
      </c>
      <c r="E1053" t="s">
        <v>78</v>
      </c>
      <c r="F1053">
        <v>19</v>
      </c>
      <c r="G1053" t="s">
        <v>3252</v>
      </c>
      <c r="H1053" t="s">
        <v>53</v>
      </c>
      <c r="I1053" t="s">
        <v>2567</v>
      </c>
      <c r="J1053" t="s">
        <v>3253</v>
      </c>
      <c r="K1053" t="s">
        <v>41</v>
      </c>
      <c r="L1053" t="s">
        <v>182</v>
      </c>
      <c r="M1053" t="s">
        <v>3248</v>
      </c>
      <c r="N1053" t="s">
        <v>3263</v>
      </c>
      <c r="O1053" t="s">
        <v>157</v>
      </c>
      <c r="P1053" t="s">
        <v>3247</v>
      </c>
      <c r="Q1053" t="s">
        <v>57</v>
      </c>
      <c r="R1053">
        <v>76420</v>
      </c>
      <c r="S1053" t="s">
        <v>2568</v>
      </c>
      <c r="T1053" t="s">
        <v>38</v>
      </c>
      <c r="U1053" t="s">
        <v>50</v>
      </c>
      <c r="V1053" t="s">
        <v>66</v>
      </c>
      <c r="W1053" t="s">
        <v>3250</v>
      </c>
      <c r="X1053" t="s">
        <v>3259</v>
      </c>
      <c r="Y1053" t="s">
        <v>60</v>
      </c>
      <c r="Z1053" t="s">
        <v>130</v>
      </c>
      <c r="AA1053" t="s">
        <v>40</v>
      </c>
      <c r="AB1053" t="s">
        <v>3260</v>
      </c>
      <c r="AC1053">
        <v>10</v>
      </c>
      <c r="AD1053" t="s">
        <v>60</v>
      </c>
      <c r="AE1053" t="s">
        <v>60</v>
      </c>
      <c r="AF1053" t="s">
        <v>104</v>
      </c>
      <c r="AG1053" s="1">
        <v>44511</v>
      </c>
    </row>
    <row r="1054" spans="1:33" x14ac:dyDescent="0.3">
      <c r="A1054">
        <v>43</v>
      </c>
      <c r="B1054" t="s">
        <v>32</v>
      </c>
      <c r="C1054" t="s">
        <v>61</v>
      </c>
      <c r="D1054" t="s">
        <v>2158</v>
      </c>
      <c r="E1054" t="s">
        <v>78</v>
      </c>
      <c r="F1054">
        <v>2</v>
      </c>
      <c r="G1054" t="s">
        <v>3246</v>
      </c>
      <c r="H1054" t="s">
        <v>37</v>
      </c>
      <c r="I1054" t="s">
        <v>2569</v>
      </c>
      <c r="J1054" t="s">
        <v>3259</v>
      </c>
      <c r="K1054" t="s">
        <v>41</v>
      </c>
      <c r="L1054" t="s">
        <v>156</v>
      </c>
      <c r="M1054" t="s">
        <v>3248</v>
      </c>
      <c r="N1054" t="s">
        <v>3249</v>
      </c>
      <c r="O1054" t="s">
        <v>157</v>
      </c>
      <c r="P1054" t="s">
        <v>3259</v>
      </c>
      <c r="Q1054" t="s">
        <v>44</v>
      </c>
      <c r="R1054">
        <v>78470</v>
      </c>
      <c r="S1054" t="s">
        <v>1783</v>
      </c>
      <c r="T1054" t="s">
        <v>38</v>
      </c>
      <c r="U1054" t="s">
        <v>50</v>
      </c>
      <c r="V1054" t="s">
        <v>49</v>
      </c>
      <c r="W1054" t="s">
        <v>3250</v>
      </c>
      <c r="X1054" t="s">
        <v>3253</v>
      </c>
      <c r="Y1054" t="s">
        <v>38</v>
      </c>
      <c r="Z1054" t="s">
        <v>130</v>
      </c>
      <c r="AA1054" t="s">
        <v>36</v>
      </c>
      <c r="AB1054" t="s">
        <v>3260</v>
      </c>
      <c r="AC1054">
        <v>5</v>
      </c>
      <c r="AD1054" t="s">
        <v>104</v>
      </c>
      <c r="AE1054" t="s">
        <v>115</v>
      </c>
      <c r="AF1054" t="s">
        <v>115</v>
      </c>
      <c r="AG1054" s="1">
        <v>43247</v>
      </c>
    </row>
    <row r="1055" spans="1:33" x14ac:dyDescent="0.3">
      <c r="A1055">
        <v>25</v>
      </c>
      <c r="B1055" t="s">
        <v>32</v>
      </c>
      <c r="C1055" t="s">
        <v>61</v>
      </c>
      <c r="D1055" t="s">
        <v>2570</v>
      </c>
      <c r="E1055" t="s">
        <v>78</v>
      </c>
      <c r="F1055">
        <v>4</v>
      </c>
      <c r="G1055" t="s">
        <v>3252</v>
      </c>
      <c r="H1055" t="s">
        <v>53</v>
      </c>
      <c r="I1055" t="s">
        <v>841</v>
      </c>
      <c r="J1055" t="s">
        <v>3247</v>
      </c>
      <c r="K1055" t="s">
        <v>55</v>
      </c>
      <c r="L1055" t="s">
        <v>150</v>
      </c>
      <c r="M1055" t="s">
        <v>3247</v>
      </c>
      <c r="N1055" t="s">
        <v>3249</v>
      </c>
      <c r="O1055" t="s">
        <v>157</v>
      </c>
      <c r="P1055" t="s">
        <v>3259</v>
      </c>
      <c r="Q1055" t="s">
        <v>57</v>
      </c>
      <c r="R1055">
        <v>44870</v>
      </c>
      <c r="S1055" t="s">
        <v>2571</v>
      </c>
      <c r="T1055" t="s">
        <v>38</v>
      </c>
      <c r="U1055" t="s">
        <v>50</v>
      </c>
      <c r="V1055" t="s">
        <v>147</v>
      </c>
      <c r="W1055" t="s">
        <v>3250</v>
      </c>
      <c r="X1055" t="s">
        <v>3247</v>
      </c>
      <c r="Y1055" t="s">
        <v>60</v>
      </c>
      <c r="Z1055" t="s">
        <v>71</v>
      </c>
      <c r="AA1055" t="s">
        <v>36</v>
      </c>
      <c r="AB1055" t="s">
        <v>3260</v>
      </c>
      <c r="AC1055">
        <v>5</v>
      </c>
      <c r="AD1055" t="s">
        <v>46</v>
      </c>
      <c r="AE1055" t="s">
        <v>38</v>
      </c>
      <c r="AF1055" t="s">
        <v>36</v>
      </c>
      <c r="AG1055" s="1">
        <v>42324</v>
      </c>
    </row>
    <row r="1056" spans="1:33" x14ac:dyDescent="0.3">
      <c r="A1056">
        <v>40</v>
      </c>
      <c r="B1056" t="s">
        <v>50</v>
      </c>
      <c r="C1056" t="s">
        <v>61</v>
      </c>
      <c r="D1056" t="s">
        <v>830</v>
      </c>
      <c r="E1056" t="s">
        <v>78</v>
      </c>
      <c r="F1056">
        <v>25</v>
      </c>
      <c r="G1056" t="s">
        <v>3258</v>
      </c>
      <c r="H1056" t="s">
        <v>84</v>
      </c>
      <c r="I1056" t="s">
        <v>83</v>
      </c>
      <c r="J1056" t="s">
        <v>3259</v>
      </c>
      <c r="K1056" t="s">
        <v>41</v>
      </c>
      <c r="L1056" t="s">
        <v>284</v>
      </c>
      <c r="M1056" t="s">
        <v>3247</v>
      </c>
      <c r="N1056" t="s">
        <v>3263</v>
      </c>
      <c r="O1056" t="s">
        <v>157</v>
      </c>
      <c r="P1056" t="s">
        <v>3247</v>
      </c>
      <c r="Q1056" t="s">
        <v>57</v>
      </c>
      <c r="R1056">
        <v>9094</v>
      </c>
      <c r="S1056" t="s">
        <v>2572</v>
      </c>
      <c r="T1056" t="s">
        <v>40</v>
      </c>
      <c r="U1056" t="s">
        <v>50</v>
      </c>
      <c r="V1056" t="s">
        <v>47</v>
      </c>
      <c r="W1056" t="s">
        <v>3250</v>
      </c>
      <c r="X1056" t="s">
        <v>3248</v>
      </c>
      <c r="Y1056" t="s">
        <v>60</v>
      </c>
      <c r="Z1056" t="s">
        <v>104</v>
      </c>
      <c r="AA1056" t="s">
        <v>40</v>
      </c>
      <c r="AB1056" t="s">
        <v>3260</v>
      </c>
      <c r="AC1056">
        <v>5</v>
      </c>
      <c r="AD1056" t="s">
        <v>46</v>
      </c>
      <c r="AE1056" t="s">
        <v>38</v>
      </c>
      <c r="AF1056" t="s">
        <v>60</v>
      </c>
      <c r="AG1056" s="1">
        <v>43607</v>
      </c>
    </row>
    <row r="1057" spans="1:33" x14ac:dyDescent="0.3">
      <c r="A1057">
        <v>24</v>
      </c>
      <c r="B1057" t="s">
        <v>32</v>
      </c>
      <c r="C1057" t="s">
        <v>61</v>
      </c>
      <c r="D1057" t="s">
        <v>1330</v>
      </c>
      <c r="E1057" t="s">
        <v>35</v>
      </c>
      <c r="F1057">
        <v>21</v>
      </c>
      <c r="G1057" t="s">
        <v>3252</v>
      </c>
      <c r="H1057" t="s">
        <v>121</v>
      </c>
      <c r="I1057" t="s">
        <v>2573</v>
      </c>
      <c r="J1057" t="s">
        <v>3248</v>
      </c>
      <c r="K1057" t="s">
        <v>41</v>
      </c>
      <c r="L1057" t="s">
        <v>284</v>
      </c>
      <c r="M1057" t="s">
        <v>3247</v>
      </c>
      <c r="N1057" t="s">
        <v>3254</v>
      </c>
      <c r="O1057" t="s">
        <v>43</v>
      </c>
      <c r="P1057" t="s">
        <v>3253</v>
      </c>
      <c r="Q1057" t="s">
        <v>69</v>
      </c>
      <c r="R1057">
        <v>22960</v>
      </c>
      <c r="S1057" t="s">
        <v>2574</v>
      </c>
      <c r="T1057" t="s">
        <v>60</v>
      </c>
      <c r="U1057" t="s">
        <v>32</v>
      </c>
      <c r="V1057" t="s">
        <v>76</v>
      </c>
      <c r="W1057" t="s">
        <v>3250</v>
      </c>
      <c r="X1057" t="s">
        <v>3247</v>
      </c>
      <c r="Y1057" t="s">
        <v>36</v>
      </c>
      <c r="Z1057" t="s">
        <v>40</v>
      </c>
      <c r="AA1057" t="s">
        <v>36</v>
      </c>
      <c r="AB1057" t="s">
        <v>3260</v>
      </c>
      <c r="AC1057">
        <v>1</v>
      </c>
      <c r="AD1057" t="s">
        <v>38</v>
      </c>
      <c r="AE1057" t="s">
        <v>60</v>
      </c>
      <c r="AF1057" t="s">
        <v>60</v>
      </c>
      <c r="AG1057" s="1">
        <v>42667</v>
      </c>
    </row>
    <row r="1058" spans="1:33" x14ac:dyDescent="0.3">
      <c r="A1058">
        <v>40</v>
      </c>
      <c r="B1058" t="s">
        <v>32</v>
      </c>
      <c r="C1058" t="s">
        <v>61</v>
      </c>
      <c r="D1058" t="s">
        <v>2327</v>
      </c>
      <c r="E1058" t="s">
        <v>35</v>
      </c>
      <c r="F1058">
        <v>2</v>
      </c>
      <c r="G1058" t="s">
        <v>3258</v>
      </c>
      <c r="H1058" t="s">
        <v>53</v>
      </c>
      <c r="I1058" t="s">
        <v>2575</v>
      </c>
      <c r="J1058" t="s">
        <v>3248</v>
      </c>
      <c r="K1058" t="s">
        <v>41</v>
      </c>
      <c r="L1058" t="s">
        <v>164</v>
      </c>
      <c r="M1058" t="s">
        <v>3247</v>
      </c>
      <c r="N1058" t="s">
        <v>3254</v>
      </c>
      <c r="O1058" t="s">
        <v>107</v>
      </c>
      <c r="P1058" t="s">
        <v>3248</v>
      </c>
      <c r="Q1058" t="s">
        <v>57</v>
      </c>
      <c r="R1058">
        <v>28090</v>
      </c>
      <c r="S1058" t="s">
        <v>2576</v>
      </c>
      <c r="T1058" t="s">
        <v>40</v>
      </c>
      <c r="U1058" t="s">
        <v>32</v>
      </c>
      <c r="V1058" t="s">
        <v>76</v>
      </c>
      <c r="W1058" t="s">
        <v>3250</v>
      </c>
      <c r="X1058" t="s">
        <v>3259</v>
      </c>
      <c r="Y1058" t="s">
        <v>60</v>
      </c>
      <c r="Z1058" t="s">
        <v>115</v>
      </c>
      <c r="AA1058" t="s">
        <v>40</v>
      </c>
      <c r="AB1058" t="s">
        <v>3260</v>
      </c>
      <c r="AC1058">
        <v>2</v>
      </c>
      <c r="AD1058" t="s">
        <v>40</v>
      </c>
      <c r="AE1058" t="s">
        <v>40</v>
      </c>
      <c r="AF1058" t="s">
        <v>40</v>
      </c>
      <c r="AG1058" s="1">
        <v>43180</v>
      </c>
    </row>
    <row r="1059" spans="1:33" x14ac:dyDescent="0.3">
      <c r="A1059">
        <v>47</v>
      </c>
      <c r="B1059" t="s">
        <v>32</v>
      </c>
      <c r="C1059" t="s">
        <v>61</v>
      </c>
      <c r="D1059" t="s">
        <v>1170</v>
      </c>
      <c r="E1059" t="s">
        <v>78</v>
      </c>
      <c r="F1059">
        <v>14</v>
      </c>
      <c r="G1059" t="s">
        <v>3258</v>
      </c>
      <c r="H1059" t="s">
        <v>84</v>
      </c>
      <c r="I1059" t="s">
        <v>2577</v>
      </c>
      <c r="J1059" t="s">
        <v>3259</v>
      </c>
      <c r="K1059" t="s">
        <v>41</v>
      </c>
      <c r="L1059" t="s">
        <v>254</v>
      </c>
      <c r="M1059" t="s">
        <v>3248</v>
      </c>
      <c r="N1059" t="s">
        <v>3249</v>
      </c>
      <c r="O1059" t="s">
        <v>157</v>
      </c>
      <c r="P1059" t="s">
        <v>3253</v>
      </c>
      <c r="Q1059" t="s">
        <v>57</v>
      </c>
      <c r="R1059">
        <v>49600</v>
      </c>
      <c r="S1059" t="s">
        <v>2578</v>
      </c>
      <c r="T1059" t="s">
        <v>40</v>
      </c>
      <c r="U1059" t="s">
        <v>32</v>
      </c>
      <c r="V1059" t="s">
        <v>47</v>
      </c>
      <c r="W1059" t="s">
        <v>3250</v>
      </c>
      <c r="X1059" t="s">
        <v>3259</v>
      </c>
      <c r="Y1059" t="s">
        <v>60</v>
      </c>
      <c r="Z1059" t="s">
        <v>59</v>
      </c>
      <c r="AA1059" t="s">
        <v>40</v>
      </c>
      <c r="AB1059" t="s">
        <v>3260</v>
      </c>
      <c r="AC1059">
        <v>7</v>
      </c>
      <c r="AD1059" t="s">
        <v>109</v>
      </c>
      <c r="AE1059" t="s">
        <v>38</v>
      </c>
      <c r="AF1059" t="s">
        <v>109</v>
      </c>
      <c r="AG1059" s="1">
        <v>43872</v>
      </c>
    </row>
    <row r="1060" spans="1:33" x14ac:dyDescent="0.3">
      <c r="A1060">
        <v>26</v>
      </c>
      <c r="B1060" t="s">
        <v>50</v>
      </c>
      <c r="C1060" t="s">
        <v>51</v>
      </c>
      <c r="D1060" t="s">
        <v>1353</v>
      </c>
      <c r="E1060" t="s">
        <v>35</v>
      </c>
      <c r="F1060">
        <v>2</v>
      </c>
      <c r="G1060" t="s">
        <v>3246</v>
      </c>
      <c r="H1060" t="s">
        <v>53</v>
      </c>
      <c r="I1060" t="s">
        <v>2579</v>
      </c>
      <c r="J1060" t="s">
        <v>3253</v>
      </c>
      <c r="K1060" t="s">
        <v>41</v>
      </c>
      <c r="L1060" t="s">
        <v>284</v>
      </c>
      <c r="M1060" t="s">
        <v>3248</v>
      </c>
      <c r="N1060" t="s">
        <v>3254</v>
      </c>
      <c r="O1060" t="s">
        <v>107</v>
      </c>
      <c r="P1060" t="s">
        <v>3253</v>
      </c>
      <c r="Q1060" t="s">
        <v>44</v>
      </c>
      <c r="R1060">
        <v>20420</v>
      </c>
      <c r="S1060" t="s">
        <v>2580</v>
      </c>
      <c r="T1060" t="s">
        <v>90</v>
      </c>
      <c r="U1060" t="s">
        <v>50</v>
      </c>
      <c r="V1060" t="s">
        <v>76</v>
      </c>
      <c r="W1060" t="s">
        <v>3250</v>
      </c>
      <c r="X1060" t="s">
        <v>3247</v>
      </c>
      <c r="Y1060" t="s">
        <v>38</v>
      </c>
      <c r="Z1060" t="s">
        <v>90</v>
      </c>
      <c r="AA1060" t="s">
        <v>40</v>
      </c>
      <c r="AB1060" t="s">
        <v>3260</v>
      </c>
      <c r="AC1060">
        <v>3</v>
      </c>
      <c r="AD1060" t="s">
        <v>40</v>
      </c>
      <c r="AE1060" t="s">
        <v>38</v>
      </c>
      <c r="AF1060" t="s">
        <v>40</v>
      </c>
      <c r="AG1060" s="1">
        <v>43965</v>
      </c>
    </row>
    <row r="1061" spans="1:33" x14ac:dyDescent="0.3">
      <c r="A1061">
        <v>27</v>
      </c>
      <c r="B1061" t="s">
        <v>32</v>
      </c>
      <c r="C1061" t="s">
        <v>33</v>
      </c>
      <c r="D1061" t="s">
        <v>867</v>
      </c>
      <c r="E1061" t="s">
        <v>35</v>
      </c>
      <c r="F1061">
        <v>9</v>
      </c>
      <c r="G1061" t="s">
        <v>3246</v>
      </c>
      <c r="H1061" t="s">
        <v>37</v>
      </c>
      <c r="I1061" t="s">
        <v>695</v>
      </c>
      <c r="J1061" t="s">
        <v>3259</v>
      </c>
      <c r="K1061" t="s">
        <v>41</v>
      </c>
      <c r="L1061" t="s">
        <v>284</v>
      </c>
      <c r="M1061" t="s">
        <v>3248</v>
      </c>
      <c r="N1061" t="s">
        <v>3254</v>
      </c>
      <c r="O1061" t="s">
        <v>107</v>
      </c>
      <c r="P1061" t="s">
        <v>3247</v>
      </c>
      <c r="Q1061" t="s">
        <v>69</v>
      </c>
      <c r="R1061">
        <v>20240</v>
      </c>
      <c r="S1061" t="s">
        <v>2581</v>
      </c>
      <c r="T1061" t="s">
        <v>90</v>
      </c>
      <c r="U1061" t="s">
        <v>32</v>
      </c>
      <c r="V1061" t="s">
        <v>190</v>
      </c>
      <c r="W1061" t="s">
        <v>3250</v>
      </c>
      <c r="X1061" t="s">
        <v>3259</v>
      </c>
      <c r="Y1061" t="s">
        <v>38</v>
      </c>
      <c r="Z1061" t="s">
        <v>90</v>
      </c>
      <c r="AA1061" t="s">
        <v>38</v>
      </c>
      <c r="AB1061" t="s">
        <v>3256</v>
      </c>
      <c r="AC1061">
        <v>2</v>
      </c>
      <c r="AD1061" t="s">
        <v>40</v>
      </c>
      <c r="AE1061" t="s">
        <v>40</v>
      </c>
      <c r="AF1061" t="s">
        <v>40</v>
      </c>
      <c r="AG1061" s="1">
        <v>42753</v>
      </c>
    </row>
    <row r="1062" spans="1:33" x14ac:dyDescent="0.3">
      <c r="A1062">
        <v>26</v>
      </c>
      <c r="B1062" t="s">
        <v>32</v>
      </c>
      <c r="C1062" t="s">
        <v>61</v>
      </c>
      <c r="D1062" t="s">
        <v>1063</v>
      </c>
      <c r="E1062" t="s">
        <v>35</v>
      </c>
      <c r="F1062">
        <v>17</v>
      </c>
      <c r="G1062" t="s">
        <v>3258</v>
      </c>
      <c r="H1062" t="s">
        <v>37</v>
      </c>
      <c r="I1062" t="s">
        <v>2582</v>
      </c>
      <c r="J1062" t="s">
        <v>3259</v>
      </c>
      <c r="K1062" t="s">
        <v>41</v>
      </c>
      <c r="L1062" t="s">
        <v>74</v>
      </c>
      <c r="M1062" t="s">
        <v>3253</v>
      </c>
      <c r="N1062" t="s">
        <v>3254</v>
      </c>
      <c r="O1062" t="s">
        <v>43</v>
      </c>
      <c r="P1062" t="s">
        <v>3248</v>
      </c>
      <c r="Q1062" t="s">
        <v>44</v>
      </c>
      <c r="R1062">
        <v>23050</v>
      </c>
      <c r="S1062" t="s">
        <v>2583</v>
      </c>
      <c r="T1062" t="s">
        <v>38</v>
      </c>
      <c r="U1062" t="s">
        <v>32</v>
      </c>
      <c r="V1062" t="s">
        <v>102</v>
      </c>
      <c r="W1062" t="s">
        <v>3250</v>
      </c>
      <c r="X1062" t="s">
        <v>3248</v>
      </c>
      <c r="Y1062" t="s">
        <v>36</v>
      </c>
      <c r="Z1062" t="s">
        <v>36</v>
      </c>
      <c r="AA1062" t="s">
        <v>36</v>
      </c>
      <c r="AB1062" t="s">
        <v>3251</v>
      </c>
      <c r="AC1062">
        <v>3</v>
      </c>
      <c r="AD1062" t="s">
        <v>40</v>
      </c>
      <c r="AE1062" t="s">
        <v>60</v>
      </c>
      <c r="AF1062" t="s">
        <v>40</v>
      </c>
      <c r="AG1062" s="1">
        <v>42821</v>
      </c>
    </row>
    <row r="1063" spans="1:33" x14ac:dyDescent="0.3">
      <c r="A1063">
        <v>45</v>
      </c>
      <c r="B1063" t="s">
        <v>32</v>
      </c>
      <c r="C1063" t="s">
        <v>51</v>
      </c>
      <c r="D1063" t="s">
        <v>455</v>
      </c>
      <c r="E1063" t="s">
        <v>35</v>
      </c>
      <c r="F1063">
        <v>25</v>
      </c>
      <c r="G1063" t="s">
        <v>3246</v>
      </c>
      <c r="H1063" t="s">
        <v>37</v>
      </c>
      <c r="I1063" t="s">
        <v>2009</v>
      </c>
      <c r="J1063" t="s">
        <v>3247</v>
      </c>
      <c r="K1063" t="s">
        <v>55</v>
      </c>
      <c r="L1063" t="s">
        <v>229</v>
      </c>
      <c r="M1063" t="s">
        <v>3248</v>
      </c>
      <c r="N1063" t="s">
        <v>3265</v>
      </c>
      <c r="O1063" t="s">
        <v>87</v>
      </c>
      <c r="P1063" t="s">
        <v>3247</v>
      </c>
      <c r="Q1063" t="s">
        <v>57</v>
      </c>
      <c r="R1063">
        <v>180610</v>
      </c>
      <c r="S1063" t="s">
        <v>2584</v>
      </c>
      <c r="T1063" t="s">
        <v>36</v>
      </c>
      <c r="U1063" t="s">
        <v>32</v>
      </c>
      <c r="V1063" t="s">
        <v>95</v>
      </c>
      <c r="W1063" t="s">
        <v>3255</v>
      </c>
      <c r="X1063" t="s">
        <v>3248</v>
      </c>
      <c r="Y1063" t="s">
        <v>60</v>
      </c>
      <c r="Z1063" t="s">
        <v>95</v>
      </c>
      <c r="AA1063" t="s">
        <v>46</v>
      </c>
      <c r="AB1063" t="s">
        <v>3260</v>
      </c>
      <c r="AC1063">
        <v>0</v>
      </c>
      <c r="AD1063" t="s">
        <v>60</v>
      </c>
      <c r="AE1063" t="s">
        <v>60</v>
      </c>
      <c r="AF1063" t="s">
        <v>60</v>
      </c>
      <c r="AG1063" s="1">
        <v>43813</v>
      </c>
    </row>
    <row r="1064" spans="1:33" x14ac:dyDescent="0.3">
      <c r="A1064">
        <v>34</v>
      </c>
      <c r="B1064" t="s">
        <v>50</v>
      </c>
      <c r="C1064" t="s">
        <v>61</v>
      </c>
      <c r="D1064" t="s">
        <v>1279</v>
      </c>
      <c r="E1064" t="s">
        <v>299</v>
      </c>
      <c r="F1064">
        <v>9</v>
      </c>
      <c r="G1064" t="s">
        <v>3258</v>
      </c>
      <c r="H1064" t="s">
        <v>121</v>
      </c>
      <c r="I1064" t="s">
        <v>2585</v>
      </c>
      <c r="J1064" t="s">
        <v>3253</v>
      </c>
      <c r="K1064" t="s">
        <v>55</v>
      </c>
      <c r="L1064" t="s">
        <v>164</v>
      </c>
      <c r="M1064" t="s">
        <v>3248</v>
      </c>
      <c r="N1064" t="s">
        <v>3254</v>
      </c>
      <c r="O1064" t="s">
        <v>299</v>
      </c>
      <c r="P1064" t="s">
        <v>3248</v>
      </c>
      <c r="Q1064" t="s">
        <v>44</v>
      </c>
      <c r="R1064">
        <v>27420</v>
      </c>
      <c r="S1064" t="s">
        <v>2586</v>
      </c>
      <c r="T1064" t="s">
        <v>38</v>
      </c>
      <c r="U1064" t="s">
        <v>32</v>
      </c>
      <c r="V1064" t="s">
        <v>102</v>
      </c>
      <c r="W1064" t="s">
        <v>3250</v>
      </c>
      <c r="X1064" t="s">
        <v>3259</v>
      </c>
      <c r="Y1064" t="s">
        <v>60</v>
      </c>
      <c r="Z1064" t="s">
        <v>40</v>
      </c>
      <c r="AA1064" t="s">
        <v>60</v>
      </c>
      <c r="AB1064" t="s">
        <v>3260</v>
      </c>
      <c r="AC1064">
        <v>2</v>
      </c>
      <c r="AD1064" t="s">
        <v>40</v>
      </c>
      <c r="AE1064" t="s">
        <v>40</v>
      </c>
      <c r="AF1064" t="s">
        <v>40</v>
      </c>
      <c r="AG1064" s="1">
        <v>42182</v>
      </c>
    </row>
    <row r="1065" spans="1:33" x14ac:dyDescent="0.3">
      <c r="A1065">
        <v>30</v>
      </c>
      <c r="B1065" t="s">
        <v>50</v>
      </c>
      <c r="C1065" t="s">
        <v>51</v>
      </c>
      <c r="D1065" t="s">
        <v>1543</v>
      </c>
      <c r="E1065" t="s">
        <v>299</v>
      </c>
      <c r="F1065">
        <v>8</v>
      </c>
      <c r="G1065" t="s">
        <v>3246</v>
      </c>
      <c r="H1065" t="s">
        <v>299</v>
      </c>
      <c r="I1065" t="s">
        <v>2587</v>
      </c>
      <c r="J1065" t="s">
        <v>3248</v>
      </c>
      <c r="K1065" t="s">
        <v>55</v>
      </c>
      <c r="L1065" t="s">
        <v>86</v>
      </c>
      <c r="M1065" t="s">
        <v>3247</v>
      </c>
      <c r="N1065" t="s">
        <v>3254</v>
      </c>
      <c r="O1065" t="s">
        <v>299</v>
      </c>
      <c r="P1065" t="s">
        <v>3259</v>
      </c>
      <c r="Q1065" t="s">
        <v>69</v>
      </c>
      <c r="R1065">
        <v>21800</v>
      </c>
      <c r="S1065" t="s">
        <v>2588</v>
      </c>
      <c r="T1065" t="s">
        <v>90</v>
      </c>
      <c r="U1065" t="s">
        <v>32</v>
      </c>
      <c r="V1065" t="s">
        <v>147</v>
      </c>
      <c r="W1065" t="s">
        <v>3250</v>
      </c>
      <c r="X1065" t="s">
        <v>3248</v>
      </c>
      <c r="Y1065" t="s">
        <v>38</v>
      </c>
      <c r="Z1065" t="s">
        <v>90</v>
      </c>
      <c r="AA1065" t="s">
        <v>60</v>
      </c>
      <c r="AB1065" t="s">
        <v>3261</v>
      </c>
      <c r="AC1065">
        <v>4</v>
      </c>
      <c r="AD1065" t="s">
        <v>40</v>
      </c>
      <c r="AE1065" t="s">
        <v>38</v>
      </c>
      <c r="AF1065" t="s">
        <v>40</v>
      </c>
      <c r="AG1065" s="1">
        <v>44387</v>
      </c>
    </row>
    <row r="1066" spans="1:33" x14ac:dyDescent="0.3">
      <c r="A1066">
        <v>24</v>
      </c>
      <c r="B1066" t="s">
        <v>32</v>
      </c>
      <c r="C1066" t="s">
        <v>33</v>
      </c>
      <c r="D1066" t="s">
        <v>2589</v>
      </c>
      <c r="E1066" t="s">
        <v>35</v>
      </c>
      <c r="F1066">
        <v>11</v>
      </c>
      <c r="G1066" t="s">
        <v>3252</v>
      </c>
      <c r="H1066" t="s">
        <v>175</v>
      </c>
      <c r="I1066" t="s">
        <v>504</v>
      </c>
      <c r="J1066" t="s">
        <v>3253</v>
      </c>
      <c r="K1066" t="s">
        <v>55</v>
      </c>
      <c r="L1066" t="s">
        <v>172</v>
      </c>
      <c r="M1066" t="s">
        <v>3259</v>
      </c>
      <c r="N1066" t="s">
        <v>3249</v>
      </c>
      <c r="O1066" t="s">
        <v>128</v>
      </c>
      <c r="P1066" t="s">
        <v>3248</v>
      </c>
      <c r="Q1066" t="s">
        <v>69</v>
      </c>
      <c r="R1066">
        <v>40110</v>
      </c>
      <c r="S1066" t="s">
        <v>2590</v>
      </c>
      <c r="T1066" t="s">
        <v>60</v>
      </c>
      <c r="U1066" t="s">
        <v>32</v>
      </c>
      <c r="V1066" t="s">
        <v>190</v>
      </c>
      <c r="W1066" t="s">
        <v>3250</v>
      </c>
      <c r="X1066" t="s">
        <v>3259</v>
      </c>
      <c r="Y1066" t="s">
        <v>38</v>
      </c>
      <c r="Z1066" t="s">
        <v>71</v>
      </c>
      <c r="AA1066" t="s">
        <v>71</v>
      </c>
      <c r="AB1066" t="s">
        <v>3261</v>
      </c>
      <c r="AC1066">
        <v>5</v>
      </c>
      <c r="AD1066" t="s">
        <v>40</v>
      </c>
      <c r="AE1066" t="s">
        <v>38</v>
      </c>
      <c r="AF1066" t="s">
        <v>36</v>
      </c>
      <c r="AG1066" s="1">
        <v>43999</v>
      </c>
    </row>
    <row r="1067" spans="1:33" x14ac:dyDescent="0.3">
      <c r="A1067">
        <v>36</v>
      </c>
      <c r="B1067" t="s">
        <v>32</v>
      </c>
      <c r="C1067" t="s">
        <v>33</v>
      </c>
      <c r="D1067" t="s">
        <v>946</v>
      </c>
      <c r="E1067" t="s">
        <v>78</v>
      </c>
      <c r="F1067">
        <v>8</v>
      </c>
      <c r="G1067" t="s">
        <v>3258</v>
      </c>
      <c r="H1067" t="s">
        <v>53</v>
      </c>
      <c r="I1067" t="s">
        <v>2591</v>
      </c>
      <c r="J1067" t="s">
        <v>3253</v>
      </c>
      <c r="K1067" t="s">
        <v>41</v>
      </c>
      <c r="L1067" t="s">
        <v>274</v>
      </c>
      <c r="M1067" t="s">
        <v>3247</v>
      </c>
      <c r="N1067" t="s">
        <v>3263</v>
      </c>
      <c r="O1067" t="s">
        <v>157</v>
      </c>
      <c r="P1067" t="s">
        <v>3253</v>
      </c>
      <c r="Q1067" t="s">
        <v>57</v>
      </c>
      <c r="R1067">
        <v>75870</v>
      </c>
      <c r="S1067" t="s">
        <v>2592</v>
      </c>
      <c r="T1067" t="s">
        <v>38</v>
      </c>
      <c r="U1067" t="s">
        <v>32</v>
      </c>
      <c r="V1067" t="s">
        <v>102</v>
      </c>
      <c r="W1067" t="s">
        <v>3250</v>
      </c>
      <c r="X1067" t="s">
        <v>3247</v>
      </c>
      <c r="Y1067" t="s">
        <v>60</v>
      </c>
      <c r="Z1067" t="s">
        <v>130</v>
      </c>
      <c r="AA1067" t="s">
        <v>38</v>
      </c>
      <c r="AB1067" t="s">
        <v>3260</v>
      </c>
      <c r="AC1067">
        <v>10</v>
      </c>
      <c r="AD1067" t="s">
        <v>109</v>
      </c>
      <c r="AE1067" t="s">
        <v>60</v>
      </c>
      <c r="AF1067" t="s">
        <v>104</v>
      </c>
      <c r="AG1067" s="1">
        <v>44902</v>
      </c>
    </row>
    <row r="1068" spans="1:33" x14ac:dyDescent="0.3">
      <c r="A1068">
        <v>50</v>
      </c>
      <c r="B1068" t="s">
        <v>32</v>
      </c>
      <c r="C1068" t="s">
        <v>33</v>
      </c>
      <c r="D1068" t="s">
        <v>1933</v>
      </c>
      <c r="E1068" t="s">
        <v>35</v>
      </c>
      <c r="F1068">
        <v>2</v>
      </c>
      <c r="G1068" t="s">
        <v>3258</v>
      </c>
      <c r="H1068" t="s">
        <v>53</v>
      </c>
      <c r="I1068" t="s">
        <v>1620</v>
      </c>
      <c r="J1068" t="s">
        <v>3253</v>
      </c>
      <c r="K1068" t="s">
        <v>41</v>
      </c>
      <c r="L1068" t="s">
        <v>127</v>
      </c>
      <c r="M1068" t="s">
        <v>3248</v>
      </c>
      <c r="N1068" t="s">
        <v>3262</v>
      </c>
      <c r="O1068" t="s">
        <v>87</v>
      </c>
      <c r="P1068" t="s">
        <v>3253</v>
      </c>
      <c r="Q1068" t="s">
        <v>69</v>
      </c>
      <c r="R1068">
        <v>179240</v>
      </c>
      <c r="S1068" t="s">
        <v>2593</v>
      </c>
      <c r="T1068" t="s">
        <v>38</v>
      </c>
      <c r="U1068" t="s">
        <v>32</v>
      </c>
      <c r="V1068" t="s">
        <v>147</v>
      </c>
      <c r="W1068" t="s">
        <v>3250</v>
      </c>
      <c r="X1068" t="s">
        <v>3259</v>
      </c>
      <c r="Y1068" t="s">
        <v>38</v>
      </c>
      <c r="Z1068" t="s">
        <v>355</v>
      </c>
      <c r="AA1068" t="s">
        <v>36</v>
      </c>
      <c r="AB1068" t="s">
        <v>3260</v>
      </c>
      <c r="AC1068">
        <v>31</v>
      </c>
      <c r="AD1068" t="s">
        <v>90</v>
      </c>
      <c r="AE1068" t="s">
        <v>76</v>
      </c>
      <c r="AF1068" t="s">
        <v>109</v>
      </c>
      <c r="AG1068" s="1">
        <v>42452</v>
      </c>
    </row>
    <row r="1069" spans="1:33" x14ac:dyDescent="0.3">
      <c r="A1069">
        <v>45</v>
      </c>
      <c r="B1069" t="s">
        <v>32</v>
      </c>
      <c r="C1069" t="s">
        <v>33</v>
      </c>
      <c r="D1069" t="s">
        <v>923</v>
      </c>
      <c r="E1069" t="s">
        <v>35</v>
      </c>
      <c r="F1069">
        <v>4</v>
      </c>
      <c r="G1069" t="s">
        <v>3252</v>
      </c>
      <c r="H1069" t="s">
        <v>53</v>
      </c>
      <c r="I1069" t="s">
        <v>2594</v>
      </c>
      <c r="J1069" t="s">
        <v>3248</v>
      </c>
      <c r="K1069" t="s">
        <v>41</v>
      </c>
      <c r="L1069" t="s">
        <v>284</v>
      </c>
      <c r="M1069" t="s">
        <v>3248</v>
      </c>
      <c r="N1069" t="s">
        <v>3249</v>
      </c>
      <c r="O1069" t="s">
        <v>43</v>
      </c>
      <c r="P1069" t="s">
        <v>3247</v>
      </c>
      <c r="Q1069" t="s">
        <v>44</v>
      </c>
      <c r="R1069">
        <v>44470</v>
      </c>
      <c r="S1069" t="s">
        <v>2595</v>
      </c>
      <c r="T1069" t="s">
        <v>38</v>
      </c>
      <c r="U1069" t="s">
        <v>32</v>
      </c>
      <c r="V1069" t="s">
        <v>47</v>
      </c>
      <c r="W1069" t="s">
        <v>3250</v>
      </c>
      <c r="X1069" t="s">
        <v>3247</v>
      </c>
      <c r="Y1069" t="s">
        <v>60</v>
      </c>
      <c r="Z1069" t="s">
        <v>104</v>
      </c>
      <c r="AA1069" t="s">
        <v>71</v>
      </c>
      <c r="AB1069" t="s">
        <v>3261</v>
      </c>
      <c r="AC1069">
        <v>9</v>
      </c>
      <c r="AD1069" t="s">
        <v>109</v>
      </c>
      <c r="AE1069" t="s">
        <v>60</v>
      </c>
      <c r="AF1069" t="s">
        <v>115</v>
      </c>
      <c r="AG1069" s="1">
        <v>42772</v>
      </c>
    </row>
    <row r="1070" spans="1:33" x14ac:dyDescent="0.3">
      <c r="A1070">
        <v>34</v>
      </c>
      <c r="B1070" t="s">
        <v>32</v>
      </c>
      <c r="C1070" t="s">
        <v>61</v>
      </c>
      <c r="D1070" t="s">
        <v>772</v>
      </c>
      <c r="E1070" t="s">
        <v>35</v>
      </c>
      <c r="F1070">
        <v>1</v>
      </c>
      <c r="G1070" t="s">
        <v>3252</v>
      </c>
      <c r="H1070" t="s">
        <v>53</v>
      </c>
      <c r="I1070" t="s">
        <v>2596</v>
      </c>
      <c r="J1070" t="s">
        <v>3247</v>
      </c>
      <c r="K1070" t="s">
        <v>41</v>
      </c>
      <c r="L1070" t="s">
        <v>229</v>
      </c>
      <c r="M1070" t="s">
        <v>3247</v>
      </c>
      <c r="N1070" t="s">
        <v>3254</v>
      </c>
      <c r="O1070" t="s">
        <v>107</v>
      </c>
      <c r="P1070" t="s">
        <v>3259</v>
      </c>
      <c r="Q1070" t="s">
        <v>44</v>
      </c>
      <c r="R1070">
        <v>36220</v>
      </c>
      <c r="S1070" t="s">
        <v>2597</v>
      </c>
      <c r="T1070" t="s">
        <v>38</v>
      </c>
      <c r="U1070" t="s">
        <v>50</v>
      </c>
      <c r="V1070" t="s">
        <v>66</v>
      </c>
      <c r="W1070" t="s">
        <v>3250</v>
      </c>
      <c r="X1070" t="s">
        <v>3259</v>
      </c>
      <c r="Y1070" t="s">
        <v>38</v>
      </c>
      <c r="Z1070" t="s">
        <v>90</v>
      </c>
      <c r="AA1070" t="s">
        <v>36</v>
      </c>
      <c r="AB1070" t="s">
        <v>3260</v>
      </c>
      <c r="AC1070">
        <v>6</v>
      </c>
      <c r="AD1070" t="s">
        <v>71</v>
      </c>
      <c r="AE1070" t="s">
        <v>38</v>
      </c>
      <c r="AF1070" t="s">
        <v>36</v>
      </c>
      <c r="AG1070" s="1">
        <v>43437</v>
      </c>
    </row>
    <row r="1071" spans="1:33" x14ac:dyDescent="0.3">
      <c r="A1071">
        <v>39</v>
      </c>
      <c r="B1071" t="s">
        <v>50</v>
      </c>
      <c r="C1071" t="s">
        <v>61</v>
      </c>
      <c r="D1071" t="s">
        <v>942</v>
      </c>
      <c r="E1071" t="s">
        <v>78</v>
      </c>
      <c r="F1071">
        <v>5</v>
      </c>
      <c r="G1071" t="s">
        <v>3246</v>
      </c>
      <c r="H1071" t="s">
        <v>121</v>
      </c>
      <c r="I1071" t="s">
        <v>254</v>
      </c>
      <c r="J1071" t="s">
        <v>3259</v>
      </c>
      <c r="K1071" t="s">
        <v>41</v>
      </c>
      <c r="L1071" t="s">
        <v>180</v>
      </c>
      <c r="M1071" t="s">
        <v>3248</v>
      </c>
      <c r="N1071" t="s">
        <v>3249</v>
      </c>
      <c r="O1071" t="s">
        <v>81</v>
      </c>
      <c r="P1071" t="s">
        <v>3259</v>
      </c>
      <c r="Q1071" t="s">
        <v>44</v>
      </c>
      <c r="R1071">
        <v>20860</v>
      </c>
      <c r="S1071" t="s">
        <v>2598</v>
      </c>
      <c r="T1071" t="s">
        <v>36</v>
      </c>
      <c r="U1071" t="s">
        <v>32</v>
      </c>
      <c r="V1071" t="s">
        <v>76</v>
      </c>
      <c r="W1071" t="s">
        <v>3250</v>
      </c>
      <c r="X1071" t="s">
        <v>3248</v>
      </c>
      <c r="Y1071" t="s">
        <v>38</v>
      </c>
      <c r="Z1071" t="s">
        <v>114</v>
      </c>
      <c r="AA1071" t="s">
        <v>90</v>
      </c>
      <c r="AB1071" t="s">
        <v>3251</v>
      </c>
      <c r="AC1071">
        <v>1</v>
      </c>
      <c r="AD1071" t="s">
        <v>60</v>
      </c>
      <c r="AE1071" t="s">
        <v>60</v>
      </c>
      <c r="AF1071" t="s">
        <v>60</v>
      </c>
      <c r="AG1071" s="1">
        <v>43967</v>
      </c>
    </row>
    <row r="1072" spans="1:33" x14ac:dyDescent="0.3">
      <c r="A1072">
        <v>30</v>
      </c>
      <c r="B1072" t="s">
        <v>32</v>
      </c>
      <c r="C1072" t="s">
        <v>61</v>
      </c>
      <c r="D1072" t="s">
        <v>1198</v>
      </c>
      <c r="E1072" t="s">
        <v>78</v>
      </c>
      <c r="F1072">
        <v>16</v>
      </c>
      <c r="G1072" t="s">
        <v>3257</v>
      </c>
      <c r="H1072" t="s">
        <v>53</v>
      </c>
      <c r="I1072" t="s">
        <v>1607</v>
      </c>
      <c r="J1072" t="s">
        <v>3259</v>
      </c>
      <c r="K1072" t="s">
        <v>41</v>
      </c>
      <c r="L1072" t="s">
        <v>172</v>
      </c>
      <c r="M1072" t="s">
        <v>3248</v>
      </c>
      <c r="N1072" t="s">
        <v>3249</v>
      </c>
      <c r="O1072" t="s">
        <v>157</v>
      </c>
      <c r="P1072" t="s">
        <v>3248</v>
      </c>
      <c r="Q1072" t="s">
        <v>44</v>
      </c>
      <c r="R1072">
        <v>53010</v>
      </c>
      <c r="S1072" t="s">
        <v>2599</v>
      </c>
      <c r="T1072" t="s">
        <v>115</v>
      </c>
      <c r="U1072" t="s">
        <v>32</v>
      </c>
      <c r="V1072" t="s">
        <v>102</v>
      </c>
      <c r="W1072" t="s">
        <v>3250</v>
      </c>
      <c r="X1072" t="s">
        <v>3248</v>
      </c>
      <c r="Y1072" t="s">
        <v>40</v>
      </c>
      <c r="Z1072" t="s">
        <v>46</v>
      </c>
      <c r="AA1072" t="s">
        <v>40</v>
      </c>
      <c r="AB1072" t="s">
        <v>3261</v>
      </c>
      <c r="AC1072">
        <v>2</v>
      </c>
      <c r="AD1072" t="s">
        <v>38</v>
      </c>
      <c r="AE1072" t="s">
        <v>40</v>
      </c>
      <c r="AF1072" t="s">
        <v>40</v>
      </c>
      <c r="AG1072" s="1">
        <v>43340</v>
      </c>
    </row>
    <row r="1073" spans="1:33" x14ac:dyDescent="0.3">
      <c r="A1073">
        <v>37</v>
      </c>
      <c r="B1073" t="s">
        <v>32</v>
      </c>
      <c r="C1073" t="s">
        <v>61</v>
      </c>
      <c r="D1073" t="s">
        <v>1391</v>
      </c>
      <c r="E1073" t="s">
        <v>35</v>
      </c>
      <c r="F1073">
        <v>19</v>
      </c>
      <c r="G1073" t="s">
        <v>3252</v>
      </c>
      <c r="H1073" t="s">
        <v>53</v>
      </c>
      <c r="I1073" t="s">
        <v>549</v>
      </c>
      <c r="J1073" t="s">
        <v>3247</v>
      </c>
      <c r="K1073" t="s">
        <v>41</v>
      </c>
      <c r="L1073" t="s">
        <v>156</v>
      </c>
      <c r="M1073" t="s">
        <v>3248</v>
      </c>
      <c r="N1073" t="s">
        <v>3254</v>
      </c>
      <c r="O1073" t="s">
        <v>107</v>
      </c>
      <c r="P1073" t="s">
        <v>3247</v>
      </c>
      <c r="Q1073" t="s">
        <v>44</v>
      </c>
      <c r="R1073">
        <v>30220</v>
      </c>
      <c r="S1073" t="s">
        <v>2600</v>
      </c>
      <c r="T1073" t="s">
        <v>46</v>
      </c>
      <c r="U1073" t="s">
        <v>32</v>
      </c>
      <c r="V1073" t="s">
        <v>106</v>
      </c>
      <c r="W1073" t="s">
        <v>3255</v>
      </c>
      <c r="X1073" t="s">
        <v>3253</v>
      </c>
      <c r="Y1073" t="s">
        <v>60</v>
      </c>
      <c r="Z1073" t="s">
        <v>115</v>
      </c>
      <c r="AA1073" t="s">
        <v>38</v>
      </c>
      <c r="AB1073" t="s">
        <v>3260</v>
      </c>
      <c r="AC1073">
        <v>1</v>
      </c>
      <c r="AD1073" t="s">
        <v>60</v>
      </c>
      <c r="AE1073" t="s">
        <v>60</v>
      </c>
      <c r="AF1073" t="s">
        <v>60</v>
      </c>
      <c r="AG1073" s="1">
        <v>43844</v>
      </c>
    </row>
    <row r="1074" spans="1:33" x14ac:dyDescent="0.3">
      <c r="A1074">
        <v>46</v>
      </c>
      <c r="B1074" t="s">
        <v>32</v>
      </c>
      <c r="C1074" t="s">
        <v>61</v>
      </c>
      <c r="D1074" t="s">
        <v>1553</v>
      </c>
      <c r="E1074" t="s">
        <v>78</v>
      </c>
      <c r="F1074">
        <v>2</v>
      </c>
      <c r="G1074" t="s">
        <v>3258</v>
      </c>
      <c r="H1074" t="s">
        <v>84</v>
      </c>
      <c r="I1074" t="s">
        <v>377</v>
      </c>
      <c r="J1074" t="s">
        <v>3247</v>
      </c>
      <c r="K1074" t="s">
        <v>55</v>
      </c>
      <c r="L1074" t="s">
        <v>229</v>
      </c>
      <c r="M1074" t="s">
        <v>3248</v>
      </c>
      <c r="N1074" t="s">
        <v>3265</v>
      </c>
      <c r="O1074" t="s">
        <v>87</v>
      </c>
      <c r="P1074" t="s">
        <v>3253</v>
      </c>
      <c r="Q1074" t="s">
        <v>57</v>
      </c>
      <c r="R1074">
        <v>189470</v>
      </c>
      <c r="S1074" t="s">
        <v>2601</v>
      </c>
      <c r="T1074" t="s">
        <v>36</v>
      </c>
      <c r="U1074" t="s">
        <v>32</v>
      </c>
      <c r="V1074" t="s">
        <v>47</v>
      </c>
      <c r="W1074" t="s">
        <v>3250</v>
      </c>
      <c r="X1074" t="s">
        <v>3259</v>
      </c>
      <c r="Y1074" t="s">
        <v>60</v>
      </c>
      <c r="Z1074" t="s">
        <v>95</v>
      </c>
      <c r="AA1074" t="s">
        <v>40</v>
      </c>
      <c r="AB1074" t="s">
        <v>3261</v>
      </c>
      <c r="AC1074">
        <v>2</v>
      </c>
      <c r="AD1074" t="s">
        <v>40</v>
      </c>
      <c r="AE1074" t="s">
        <v>40</v>
      </c>
      <c r="AF1074" t="s">
        <v>38</v>
      </c>
      <c r="AG1074" s="1">
        <v>44712</v>
      </c>
    </row>
    <row r="1075" spans="1:33" x14ac:dyDescent="0.3">
      <c r="A1075">
        <v>29</v>
      </c>
      <c r="B1075" t="s">
        <v>32</v>
      </c>
      <c r="C1075" t="s">
        <v>61</v>
      </c>
      <c r="D1075" t="s">
        <v>2602</v>
      </c>
      <c r="E1075" t="s">
        <v>299</v>
      </c>
      <c r="F1075">
        <v>17</v>
      </c>
      <c r="G1075" t="s">
        <v>3246</v>
      </c>
      <c r="H1075" t="s">
        <v>175</v>
      </c>
      <c r="I1075" t="s">
        <v>2603</v>
      </c>
      <c r="J1075" t="s">
        <v>3247</v>
      </c>
      <c r="K1075" t="s">
        <v>41</v>
      </c>
      <c r="L1075" t="s">
        <v>64</v>
      </c>
      <c r="M1075" t="s">
        <v>3247</v>
      </c>
      <c r="N1075" t="s">
        <v>3263</v>
      </c>
      <c r="O1075" t="s">
        <v>299</v>
      </c>
      <c r="P1075" t="s">
        <v>3253</v>
      </c>
      <c r="Q1075" t="s">
        <v>57</v>
      </c>
      <c r="R1075">
        <v>79880</v>
      </c>
      <c r="S1075" t="s">
        <v>2604</v>
      </c>
      <c r="T1075" t="s">
        <v>38</v>
      </c>
      <c r="U1075" t="s">
        <v>32</v>
      </c>
      <c r="V1075" t="s">
        <v>66</v>
      </c>
      <c r="W1075" t="s">
        <v>3250</v>
      </c>
      <c r="X1075" t="s">
        <v>3253</v>
      </c>
      <c r="Y1075" t="s">
        <v>60</v>
      </c>
      <c r="Z1075" t="s">
        <v>130</v>
      </c>
      <c r="AA1075" t="s">
        <v>36</v>
      </c>
      <c r="AB1075" t="s">
        <v>3261</v>
      </c>
      <c r="AC1075">
        <v>10</v>
      </c>
      <c r="AD1075" t="s">
        <v>104</v>
      </c>
      <c r="AE1075" t="s">
        <v>60</v>
      </c>
      <c r="AF1075" t="s">
        <v>104</v>
      </c>
      <c r="AG1075" s="1">
        <v>42551</v>
      </c>
    </row>
    <row r="1076" spans="1:33" x14ac:dyDescent="0.3">
      <c r="A1076">
        <v>36</v>
      </c>
      <c r="B1076" t="s">
        <v>32</v>
      </c>
      <c r="C1076" t="s">
        <v>61</v>
      </c>
      <c r="D1076" t="s">
        <v>1071</v>
      </c>
      <c r="E1076" t="s">
        <v>78</v>
      </c>
      <c r="F1076">
        <v>7</v>
      </c>
      <c r="G1076" t="s">
        <v>3252</v>
      </c>
      <c r="H1076" t="s">
        <v>121</v>
      </c>
      <c r="I1076" t="s">
        <v>2605</v>
      </c>
      <c r="J1076" t="s">
        <v>3247</v>
      </c>
      <c r="K1076" t="s">
        <v>41</v>
      </c>
      <c r="L1076" t="s">
        <v>288</v>
      </c>
      <c r="M1076" t="s">
        <v>3248</v>
      </c>
      <c r="N1076" t="s">
        <v>3254</v>
      </c>
      <c r="O1076" t="s">
        <v>81</v>
      </c>
      <c r="P1076" t="s">
        <v>3248</v>
      </c>
      <c r="Q1076" t="s">
        <v>44</v>
      </c>
      <c r="R1076">
        <v>2308</v>
      </c>
      <c r="S1076" t="s">
        <v>2606</v>
      </c>
      <c r="T1076" t="s">
        <v>60</v>
      </c>
      <c r="U1076" t="s">
        <v>50</v>
      </c>
      <c r="V1076" t="s">
        <v>134</v>
      </c>
      <c r="W1076" t="s">
        <v>3255</v>
      </c>
      <c r="X1076" t="s">
        <v>3247</v>
      </c>
      <c r="Y1076" t="s">
        <v>38</v>
      </c>
      <c r="Z1076" t="s">
        <v>47</v>
      </c>
      <c r="AA1076" t="s">
        <v>46</v>
      </c>
      <c r="AB1076" t="s">
        <v>3260</v>
      </c>
      <c r="AC1076">
        <v>11</v>
      </c>
      <c r="AD1076" t="s">
        <v>130</v>
      </c>
      <c r="AE1076" t="s">
        <v>71</v>
      </c>
      <c r="AF1076" t="s">
        <v>109</v>
      </c>
      <c r="AG1076" s="1">
        <v>43968</v>
      </c>
    </row>
    <row r="1077" spans="1:33" x14ac:dyDescent="0.3">
      <c r="A1077">
        <v>38</v>
      </c>
      <c r="B1077" t="s">
        <v>32</v>
      </c>
      <c r="C1077" t="s">
        <v>61</v>
      </c>
      <c r="D1077" t="s">
        <v>2061</v>
      </c>
      <c r="E1077" t="s">
        <v>78</v>
      </c>
      <c r="F1077">
        <v>14</v>
      </c>
      <c r="G1077" t="s">
        <v>3246</v>
      </c>
      <c r="H1077" t="s">
        <v>53</v>
      </c>
      <c r="I1077" t="s">
        <v>2607</v>
      </c>
      <c r="J1077" t="s">
        <v>3248</v>
      </c>
      <c r="K1077" t="s">
        <v>41</v>
      </c>
      <c r="L1077" t="s">
        <v>48</v>
      </c>
      <c r="M1077" t="s">
        <v>3248</v>
      </c>
      <c r="N1077" t="s">
        <v>3249</v>
      </c>
      <c r="O1077" t="s">
        <v>157</v>
      </c>
      <c r="P1077" t="s">
        <v>3247</v>
      </c>
      <c r="Q1077" t="s">
        <v>44</v>
      </c>
      <c r="R1077">
        <v>99240</v>
      </c>
      <c r="S1077" t="s">
        <v>1427</v>
      </c>
      <c r="T1077" t="s">
        <v>60</v>
      </c>
      <c r="U1077" t="s">
        <v>32</v>
      </c>
      <c r="V1077" t="s">
        <v>147</v>
      </c>
      <c r="W1077" t="s">
        <v>3250</v>
      </c>
      <c r="X1077" t="s">
        <v>3259</v>
      </c>
      <c r="Y1077" t="s">
        <v>38</v>
      </c>
      <c r="Z1077" t="s">
        <v>130</v>
      </c>
      <c r="AA1077" t="s">
        <v>36</v>
      </c>
      <c r="AB1077" t="s">
        <v>3260</v>
      </c>
      <c r="AC1077">
        <v>9</v>
      </c>
      <c r="AD1077" t="s">
        <v>115</v>
      </c>
      <c r="AE1077" t="s">
        <v>109</v>
      </c>
      <c r="AF1077" t="s">
        <v>109</v>
      </c>
      <c r="AG1077" s="1">
        <v>42982</v>
      </c>
    </row>
    <row r="1078" spans="1:33" x14ac:dyDescent="0.3">
      <c r="A1078">
        <v>33</v>
      </c>
      <c r="B1078" t="s">
        <v>32</v>
      </c>
      <c r="C1078" t="s">
        <v>33</v>
      </c>
      <c r="D1078" t="s">
        <v>517</v>
      </c>
      <c r="E1078" t="s">
        <v>78</v>
      </c>
      <c r="F1078">
        <v>2</v>
      </c>
      <c r="G1078" t="s">
        <v>3246</v>
      </c>
      <c r="H1078" t="s">
        <v>84</v>
      </c>
      <c r="I1078" t="s">
        <v>2608</v>
      </c>
      <c r="J1078" t="s">
        <v>3259</v>
      </c>
      <c r="K1078" t="s">
        <v>55</v>
      </c>
      <c r="L1078" t="s">
        <v>74</v>
      </c>
      <c r="M1078" t="s">
        <v>3248</v>
      </c>
      <c r="N1078" t="s">
        <v>3249</v>
      </c>
      <c r="O1078" t="s">
        <v>157</v>
      </c>
      <c r="P1078" t="s">
        <v>3247</v>
      </c>
      <c r="Q1078" t="s">
        <v>57</v>
      </c>
      <c r="R1078">
        <v>51470</v>
      </c>
      <c r="S1078" t="s">
        <v>2609</v>
      </c>
      <c r="T1078" t="s">
        <v>115</v>
      </c>
      <c r="U1078" t="s">
        <v>32</v>
      </c>
      <c r="V1078" t="s">
        <v>102</v>
      </c>
      <c r="W1078" t="s">
        <v>3250</v>
      </c>
      <c r="X1078" t="s">
        <v>3259</v>
      </c>
      <c r="Y1078" t="s">
        <v>60</v>
      </c>
      <c r="Z1078" t="s">
        <v>66</v>
      </c>
      <c r="AA1078" t="s">
        <v>40</v>
      </c>
      <c r="AB1078" t="s">
        <v>3261</v>
      </c>
      <c r="AC1078">
        <v>11</v>
      </c>
      <c r="AD1078" t="s">
        <v>109</v>
      </c>
      <c r="AE1078" t="s">
        <v>38</v>
      </c>
      <c r="AF1078" t="s">
        <v>109</v>
      </c>
      <c r="AG1078" s="1">
        <v>42204</v>
      </c>
    </row>
    <row r="1079" spans="1:33" x14ac:dyDescent="0.3">
      <c r="A1079">
        <v>54</v>
      </c>
      <c r="B1079" t="s">
        <v>32</v>
      </c>
      <c r="C1079" t="s">
        <v>61</v>
      </c>
      <c r="D1079" t="s">
        <v>735</v>
      </c>
      <c r="E1079" t="s">
        <v>299</v>
      </c>
      <c r="F1079">
        <v>19</v>
      </c>
      <c r="G1079" t="s">
        <v>3258</v>
      </c>
      <c r="H1079" t="s">
        <v>37</v>
      </c>
      <c r="I1079" t="s">
        <v>2610</v>
      </c>
      <c r="J1079" t="s">
        <v>3248</v>
      </c>
      <c r="K1079" t="s">
        <v>41</v>
      </c>
      <c r="L1079" t="s">
        <v>214</v>
      </c>
      <c r="M1079" t="s">
        <v>3248</v>
      </c>
      <c r="N1079" t="s">
        <v>3263</v>
      </c>
      <c r="O1079" t="s">
        <v>299</v>
      </c>
      <c r="P1079" t="s">
        <v>3247</v>
      </c>
      <c r="Q1079" t="s">
        <v>44</v>
      </c>
      <c r="R1079">
        <v>107250</v>
      </c>
      <c r="S1079" t="s">
        <v>2611</v>
      </c>
      <c r="T1079" t="s">
        <v>40</v>
      </c>
      <c r="U1079" t="s">
        <v>32</v>
      </c>
      <c r="V1079" t="s">
        <v>102</v>
      </c>
      <c r="W1079" t="s">
        <v>3250</v>
      </c>
      <c r="X1079" t="s">
        <v>3248</v>
      </c>
      <c r="Y1079" t="s">
        <v>38</v>
      </c>
      <c r="Z1079" t="s">
        <v>153</v>
      </c>
      <c r="AA1079" t="s">
        <v>38</v>
      </c>
      <c r="AB1079" t="s">
        <v>3251</v>
      </c>
      <c r="AC1079">
        <v>9</v>
      </c>
      <c r="AD1079" t="s">
        <v>109</v>
      </c>
      <c r="AE1079" t="s">
        <v>109</v>
      </c>
      <c r="AF1079" t="s">
        <v>38</v>
      </c>
      <c r="AG1079" s="1">
        <v>42951</v>
      </c>
    </row>
    <row r="1080" spans="1:33" x14ac:dyDescent="0.3">
      <c r="A1080">
        <v>27</v>
      </c>
      <c r="B1080" t="s">
        <v>32</v>
      </c>
      <c r="C1080" t="s">
        <v>61</v>
      </c>
      <c r="D1080" t="s">
        <v>2612</v>
      </c>
      <c r="E1080" t="s">
        <v>35</v>
      </c>
      <c r="F1080">
        <v>1</v>
      </c>
      <c r="G1080" t="s">
        <v>3252</v>
      </c>
      <c r="H1080" t="s">
        <v>53</v>
      </c>
      <c r="I1080" t="s">
        <v>265</v>
      </c>
      <c r="J1080" t="s">
        <v>3248</v>
      </c>
      <c r="K1080" t="s">
        <v>55</v>
      </c>
      <c r="L1080" t="s">
        <v>612</v>
      </c>
      <c r="M1080" t="s">
        <v>3248</v>
      </c>
      <c r="N1080" t="s">
        <v>3263</v>
      </c>
      <c r="O1080" t="s">
        <v>128</v>
      </c>
      <c r="P1080" t="s">
        <v>3253</v>
      </c>
      <c r="Q1080" t="s">
        <v>44</v>
      </c>
      <c r="R1080">
        <v>74120</v>
      </c>
      <c r="S1080" t="s">
        <v>2613</v>
      </c>
      <c r="T1080" t="s">
        <v>38</v>
      </c>
      <c r="U1080" t="s">
        <v>32</v>
      </c>
      <c r="V1080" t="s">
        <v>147</v>
      </c>
      <c r="W1080" t="s">
        <v>3250</v>
      </c>
      <c r="X1080" t="s">
        <v>3259</v>
      </c>
      <c r="Y1080" t="s">
        <v>60</v>
      </c>
      <c r="Z1080" t="s">
        <v>104</v>
      </c>
      <c r="AA1080" t="s">
        <v>36</v>
      </c>
      <c r="AB1080" t="s">
        <v>3260</v>
      </c>
      <c r="AC1080">
        <v>9</v>
      </c>
      <c r="AD1080" t="s">
        <v>109</v>
      </c>
      <c r="AE1080" t="s">
        <v>60</v>
      </c>
      <c r="AF1080" t="s">
        <v>109</v>
      </c>
      <c r="AG1080" s="1">
        <v>44695</v>
      </c>
    </row>
    <row r="1081" spans="1:33" x14ac:dyDescent="0.3">
      <c r="A1081">
        <v>44</v>
      </c>
      <c r="B1081" t="s">
        <v>32</v>
      </c>
      <c r="C1081" t="s">
        <v>61</v>
      </c>
      <c r="D1081" t="s">
        <v>472</v>
      </c>
      <c r="E1081" t="s">
        <v>35</v>
      </c>
      <c r="F1081">
        <v>4</v>
      </c>
      <c r="G1081" t="s">
        <v>3252</v>
      </c>
      <c r="H1081" t="s">
        <v>53</v>
      </c>
      <c r="I1081" t="s">
        <v>2104</v>
      </c>
      <c r="J1081" t="s">
        <v>3248</v>
      </c>
      <c r="K1081" t="s">
        <v>41</v>
      </c>
      <c r="L1081" t="s">
        <v>123</v>
      </c>
      <c r="M1081" t="s">
        <v>3259</v>
      </c>
      <c r="N1081" t="s">
        <v>3265</v>
      </c>
      <c r="O1081" t="s">
        <v>87</v>
      </c>
      <c r="P1081" t="s">
        <v>3253</v>
      </c>
      <c r="Q1081" t="s">
        <v>69</v>
      </c>
      <c r="R1081">
        <v>191900</v>
      </c>
      <c r="S1081" t="s">
        <v>2614</v>
      </c>
      <c r="T1081" t="s">
        <v>38</v>
      </c>
      <c r="U1081" t="s">
        <v>32</v>
      </c>
      <c r="V1081" t="s">
        <v>76</v>
      </c>
      <c r="W1081" t="s">
        <v>3250</v>
      </c>
      <c r="X1081" t="s">
        <v>3259</v>
      </c>
      <c r="Y1081" t="s">
        <v>40</v>
      </c>
      <c r="Z1081" t="s">
        <v>504</v>
      </c>
      <c r="AA1081" t="s">
        <v>46</v>
      </c>
      <c r="AB1081" t="s">
        <v>3261</v>
      </c>
      <c r="AC1081">
        <v>25</v>
      </c>
      <c r="AD1081" t="s">
        <v>104</v>
      </c>
      <c r="AE1081" t="s">
        <v>76</v>
      </c>
      <c r="AF1081" t="s">
        <v>66</v>
      </c>
      <c r="AG1081" s="1">
        <v>44840</v>
      </c>
    </row>
    <row r="1082" spans="1:33" x14ac:dyDescent="0.3">
      <c r="A1082">
        <v>30</v>
      </c>
      <c r="B1082" t="s">
        <v>32</v>
      </c>
      <c r="C1082" t="s">
        <v>51</v>
      </c>
      <c r="D1082" t="s">
        <v>62</v>
      </c>
      <c r="E1082" t="s">
        <v>35</v>
      </c>
      <c r="F1082">
        <v>3</v>
      </c>
      <c r="G1082" t="s">
        <v>3246</v>
      </c>
      <c r="H1082" t="s">
        <v>37</v>
      </c>
      <c r="I1082" t="s">
        <v>2615</v>
      </c>
      <c r="J1082" t="s">
        <v>3248</v>
      </c>
      <c r="K1082" t="s">
        <v>55</v>
      </c>
      <c r="L1082" t="s">
        <v>305</v>
      </c>
      <c r="M1082" t="s">
        <v>3248</v>
      </c>
      <c r="N1082" t="s">
        <v>3254</v>
      </c>
      <c r="O1082" t="s">
        <v>107</v>
      </c>
      <c r="P1082" t="s">
        <v>3248</v>
      </c>
      <c r="Q1082" t="s">
        <v>69</v>
      </c>
      <c r="R1082">
        <v>20830</v>
      </c>
      <c r="S1082" t="s">
        <v>2616</v>
      </c>
      <c r="T1082" t="s">
        <v>38</v>
      </c>
      <c r="U1082" t="s">
        <v>32</v>
      </c>
      <c r="V1082" t="s">
        <v>59</v>
      </c>
      <c r="W1082" t="s">
        <v>3255</v>
      </c>
      <c r="X1082" t="s">
        <v>3248</v>
      </c>
      <c r="Y1082" t="s">
        <v>38</v>
      </c>
      <c r="Z1082" t="s">
        <v>38</v>
      </c>
      <c r="AA1082" t="s">
        <v>40</v>
      </c>
      <c r="AB1082" t="s">
        <v>3260</v>
      </c>
      <c r="AC1082">
        <v>5</v>
      </c>
      <c r="AD1082" t="s">
        <v>60</v>
      </c>
      <c r="AE1082" t="s">
        <v>60</v>
      </c>
      <c r="AF1082" t="s">
        <v>60</v>
      </c>
      <c r="AG1082" s="1">
        <v>42251</v>
      </c>
    </row>
    <row r="1083" spans="1:33" x14ac:dyDescent="0.3">
      <c r="A1083">
        <v>34</v>
      </c>
      <c r="B1083" t="s">
        <v>32</v>
      </c>
      <c r="C1083" t="s">
        <v>61</v>
      </c>
      <c r="D1083" t="s">
        <v>1769</v>
      </c>
      <c r="E1083" t="s">
        <v>35</v>
      </c>
      <c r="F1083">
        <v>2</v>
      </c>
      <c r="G1083" t="s">
        <v>3258</v>
      </c>
      <c r="H1083" t="s">
        <v>53</v>
      </c>
      <c r="I1083" t="s">
        <v>2617</v>
      </c>
      <c r="J1083" t="s">
        <v>3259</v>
      </c>
      <c r="K1083" t="s">
        <v>41</v>
      </c>
      <c r="L1083" t="s">
        <v>74</v>
      </c>
      <c r="M1083" t="s">
        <v>3247</v>
      </c>
      <c r="N1083" t="s">
        <v>3254</v>
      </c>
      <c r="O1083" t="s">
        <v>107</v>
      </c>
      <c r="P1083" t="s">
        <v>3248</v>
      </c>
      <c r="Q1083" t="s">
        <v>69</v>
      </c>
      <c r="R1083">
        <v>27680</v>
      </c>
      <c r="S1083" t="s">
        <v>2618</v>
      </c>
      <c r="T1083" t="s">
        <v>36</v>
      </c>
      <c r="U1083" t="s">
        <v>32</v>
      </c>
      <c r="V1083" t="s">
        <v>47</v>
      </c>
      <c r="W1083" t="s">
        <v>3250</v>
      </c>
      <c r="X1083" t="s">
        <v>3248</v>
      </c>
      <c r="Y1083" t="s">
        <v>38</v>
      </c>
      <c r="Z1083" t="s">
        <v>76</v>
      </c>
      <c r="AA1083" t="s">
        <v>36</v>
      </c>
      <c r="AB1083" t="s">
        <v>3260</v>
      </c>
      <c r="AC1083">
        <v>7</v>
      </c>
      <c r="AD1083" t="s">
        <v>36</v>
      </c>
      <c r="AE1083" t="s">
        <v>71</v>
      </c>
      <c r="AF1083" t="s">
        <v>109</v>
      </c>
      <c r="AG1083" s="1">
        <v>43890</v>
      </c>
    </row>
    <row r="1084" spans="1:33" x14ac:dyDescent="0.3">
      <c r="A1084">
        <v>42</v>
      </c>
      <c r="B1084" t="s">
        <v>32</v>
      </c>
      <c r="C1084" t="s">
        <v>61</v>
      </c>
      <c r="D1084" t="s">
        <v>2619</v>
      </c>
      <c r="E1084" t="s">
        <v>35</v>
      </c>
      <c r="F1084">
        <v>17</v>
      </c>
      <c r="G1084" t="s">
        <v>3252</v>
      </c>
      <c r="H1084" t="s">
        <v>53</v>
      </c>
      <c r="I1084" t="s">
        <v>2620</v>
      </c>
      <c r="J1084" t="s">
        <v>3259</v>
      </c>
      <c r="K1084" t="s">
        <v>55</v>
      </c>
      <c r="L1084" t="s">
        <v>137</v>
      </c>
      <c r="M1084" t="s">
        <v>3259</v>
      </c>
      <c r="N1084" t="s">
        <v>3249</v>
      </c>
      <c r="O1084" t="s">
        <v>107</v>
      </c>
      <c r="P1084" t="s">
        <v>3253</v>
      </c>
      <c r="Q1084" t="s">
        <v>57</v>
      </c>
      <c r="R1084">
        <v>65450</v>
      </c>
      <c r="S1084" t="s">
        <v>2621</v>
      </c>
      <c r="T1084" t="s">
        <v>36</v>
      </c>
      <c r="U1084" t="s">
        <v>50</v>
      </c>
      <c r="V1084" t="s">
        <v>66</v>
      </c>
      <c r="W1084" t="s">
        <v>3250</v>
      </c>
      <c r="X1084" t="s">
        <v>3248</v>
      </c>
      <c r="Y1084" t="s">
        <v>60</v>
      </c>
      <c r="Z1084" t="s">
        <v>130</v>
      </c>
      <c r="AA1084" t="s">
        <v>38</v>
      </c>
      <c r="AB1084" t="s">
        <v>3260</v>
      </c>
      <c r="AC1084">
        <v>3</v>
      </c>
      <c r="AD1084" t="s">
        <v>40</v>
      </c>
      <c r="AE1084" t="s">
        <v>60</v>
      </c>
      <c r="AF1084" t="s">
        <v>40</v>
      </c>
      <c r="AG1084" s="1">
        <v>43018</v>
      </c>
    </row>
    <row r="1085" spans="1:33" x14ac:dyDescent="0.3">
      <c r="A1085">
        <v>37</v>
      </c>
      <c r="B1085" t="s">
        <v>32</v>
      </c>
      <c r="C1085" t="s">
        <v>61</v>
      </c>
      <c r="D1085" t="s">
        <v>1284</v>
      </c>
      <c r="E1085" t="s">
        <v>35</v>
      </c>
      <c r="F1085">
        <v>10</v>
      </c>
      <c r="G1085" t="s">
        <v>3246</v>
      </c>
      <c r="H1085" t="s">
        <v>53</v>
      </c>
      <c r="I1085" t="s">
        <v>2622</v>
      </c>
      <c r="J1085" t="s">
        <v>3248</v>
      </c>
      <c r="K1085" t="s">
        <v>55</v>
      </c>
      <c r="L1085" t="s">
        <v>254</v>
      </c>
      <c r="M1085" t="s">
        <v>3259</v>
      </c>
      <c r="N1085" t="s">
        <v>3263</v>
      </c>
      <c r="O1085" t="s">
        <v>151</v>
      </c>
      <c r="P1085" t="s">
        <v>3259</v>
      </c>
      <c r="Q1085" t="s">
        <v>44</v>
      </c>
      <c r="R1085">
        <v>137440</v>
      </c>
      <c r="S1085" t="s">
        <v>2623</v>
      </c>
      <c r="T1085" t="s">
        <v>38</v>
      </c>
      <c r="U1085" t="s">
        <v>50</v>
      </c>
      <c r="V1085" t="s">
        <v>134</v>
      </c>
      <c r="W1085" t="s">
        <v>3255</v>
      </c>
      <c r="X1085" t="s">
        <v>3253</v>
      </c>
      <c r="Y1085" t="s">
        <v>38</v>
      </c>
      <c r="Z1085" t="s">
        <v>153</v>
      </c>
      <c r="AA1085" t="s">
        <v>40</v>
      </c>
      <c r="AB1085" t="s">
        <v>3260</v>
      </c>
      <c r="AC1085">
        <v>16</v>
      </c>
      <c r="AD1085" t="s">
        <v>147</v>
      </c>
      <c r="AE1085" t="s">
        <v>90</v>
      </c>
      <c r="AF1085" t="s">
        <v>115</v>
      </c>
      <c r="AG1085" s="1">
        <v>44325</v>
      </c>
    </row>
    <row r="1086" spans="1:33" x14ac:dyDescent="0.3">
      <c r="A1086">
        <v>35</v>
      </c>
      <c r="B1086" t="s">
        <v>32</v>
      </c>
      <c r="C1086" t="s">
        <v>61</v>
      </c>
      <c r="D1086" t="s">
        <v>2624</v>
      </c>
      <c r="E1086" t="s">
        <v>35</v>
      </c>
      <c r="F1086">
        <v>16</v>
      </c>
      <c r="G1086" t="s">
        <v>3252</v>
      </c>
      <c r="H1086" t="s">
        <v>175</v>
      </c>
      <c r="I1086" t="s">
        <v>2625</v>
      </c>
      <c r="J1086" t="s">
        <v>3259</v>
      </c>
      <c r="K1086" t="s">
        <v>55</v>
      </c>
      <c r="L1086" t="s">
        <v>188</v>
      </c>
      <c r="M1086" t="s">
        <v>3247</v>
      </c>
      <c r="N1086" t="s">
        <v>3249</v>
      </c>
      <c r="O1086" t="s">
        <v>128</v>
      </c>
      <c r="P1086" t="s">
        <v>3247</v>
      </c>
      <c r="Q1086" t="s">
        <v>44</v>
      </c>
      <c r="R1086">
        <v>47880</v>
      </c>
      <c r="S1086" t="s">
        <v>2626</v>
      </c>
      <c r="T1086" t="s">
        <v>60</v>
      </c>
      <c r="U1086" t="s">
        <v>50</v>
      </c>
      <c r="V1086" t="s">
        <v>147</v>
      </c>
      <c r="W1086" t="s">
        <v>3250</v>
      </c>
      <c r="X1086" t="s">
        <v>3259</v>
      </c>
      <c r="Y1086" t="s">
        <v>60</v>
      </c>
      <c r="Z1086" t="s">
        <v>46</v>
      </c>
      <c r="AA1086" t="s">
        <v>40</v>
      </c>
      <c r="AB1086" t="s">
        <v>3260</v>
      </c>
      <c r="AC1086">
        <v>3</v>
      </c>
      <c r="AD1086" t="s">
        <v>40</v>
      </c>
      <c r="AE1086" t="s">
        <v>60</v>
      </c>
      <c r="AF1086" t="s">
        <v>40</v>
      </c>
      <c r="AG1086" s="1">
        <v>42507</v>
      </c>
    </row>
    <row r="1087" spans="1:33" x14ac:dyDescent="0.3">
      <c r="A1087">
        <v>41</v>
      </c>
      <c r="B1087" t="s">
        <v>32</v>
      </c>
      <c r="C1087" t="s">
        <v>61</v>
      </c>
      <c r="D1087" t="s">
        <v>525</v>
      </c>
      <c r="E1087" t="s">
        <v>78</v>
      </c>
      <c r="F1087">
        <v>23</v>
      </c>
      <c r="G1087" t="s">
        <v>3252</v>
      </c>
      <c r="H1087" t="s">
        <v>53</v>
      </c>
      <c r="I1087" t="s">
        <v>2627</v>
      </c>
      <c r="J1087" t="s">
        <v>3259</v>
      </c>
      <c r="K1087" t="s">
        <v>41</v>
      </c>
      <c r="L1087" t="s">
        <v>48</v>
      </c>
      <c r="M1087" t="s">
        <v>3248</v>
      </c>
      <c r="N1087" t="s">
        <v>3263</v>
      </c>
      <c r="O1087" t="s">
        <v>157</v>
      </c>
      <c r="P1087" t="s">
        <v>3248</v>
      </c>
      <c r="Q1087" t="s">
        <v>57</v>
      </c>
      <c r="R1087">
        <v>70820</v>
      </c>
      <c r="S1087" t="s">
        <v>777</v>
      </c>
      <c r="T1087" t="s">
        <v>36</v>
      </c>
      <c r="U1087" t="s">
        <v>50</v>
      </c>
      <c r="V1087" t="s">
        <v>153</v>
      </c>
      <c r="W1087" t="s">
        <v>3250</v>
      </c>
      <c r="X1087" t="s">
        <v>3259</v>
      </c>
      <c r="Y1087" t="s">
        <v>60</v>
      </c>
      <c r="Z1087" t="s">
        <v>106</v>
      </c>
      <c r="AA1087" t="s">
        <v>40</v>
      </c>
      <c r="AB1087" t="s">
        <v>3260</v>
      </c>
      <c r="AC1087">
        <v>2</v>
      </c>
      <c r="AD1087" t="s">
        <v>60</v>
      </c>
      <c r="AE1087" t="s">
        <v>60</v>
      </c>
      <c r="AF1087" t="s">
        <v>40</v>
      </c>
      <c r="AG1087" s="1">
        <v>44210</v>
      </c>
    </row>
    <row r="1088" spans="1:33" x14ac:dyDescent="0.3">
      <c r="A1088">
        <v>51</v>
      </c>
      <c r="B1088" t="s">
        <v>50</v>
      </c>
      <c r="C1088" t="s">
        <v>61</v>
      </c>
      <c r="D1088" t="s">
        <v>2421</v>
      </c>
      <c r="E1088" t="s">
        <v>35</v>
      </c>
      <c r="F1088">
        <v>4</v>
      </c>
      <c r="G1088" t="s">
        <v>3258</v>
      </c>
      <c r="H1088" t="s">
        <v>53</v>
      </c>
      <c r="I1088" t="s">
        <v>2628</v>
      </c>
      <c r="J1088" t="s">
        <v>3253</v>
      </c>
      <c r="K1088" t="s">
        <v>41</v>
      </c>
      <c r="L1088" t="s">
        <v>103</v>
      </c>
      <c r="M1088" t="s">
        <v>3248</v>
      </c>
      <c r="N1088" t="s">
        <v>3254</v>
      </c>
      <c r="O1088" t="s">
        <v>107</v>
      </c>
      <c r="P1088" t="s">
        <v>3248</v>
      </c>
      <c r="Q1088" t="s">
        <v>44</v>
      </c>
      <c r="R1088">
        <v>24610</v>
      </c>
      <c r="S1088" t="s">
        <v>2629</v>
      </c>
      <c r="T1088" t="s">
        <v>104</v>
      </c>
      <c r="U1088" t="s">
        <v>50</v>
      </c>
      <c r="V1088" t="s">
        <v>47</v>
      </c>
      <c r="W1088" t="s">
        <v>3250</v>
      </c>
      <c r="X1088" t="s">
        <v>3248</v>
      </c>
      <c r="Y1088" t="s">
        <v>36</v>
      </c>
      <c r="Z1088" t="s">
        <v>190</v>
      </c>
      <c r="AA1088" t="s">
        <v>40</v>
      </c>
      <c r="AB1088" t="s">
        <v>3251</v>
      </c>
      <c r="AC1088">
        <v>10</v>
      </c>
      <c r="AD1088" t="s">
        <v>60</v>
      </c>
      <c r="AE1088" t="s">
        <v>40</v>
      </c>
      <c r="AF1088" t="s">
        <v>109</v>
      </c>
      <c r="AG1088" s="1">
        <v>42473</v>
      </c>
    </row>
    <row r="1089" spans="1:33" x14ac:dyDescent="0.3">
      <c r="A1089">
        <v>41</v>
      </c>
      <c r="B1089" t="s">
        <v>50</v>
      </c>
      <c r="C1089" t="s">
        <v>51</v>
      </c>
      <c r="D1089" t="s">
        <v>1635</v>
      </c>
      <c r="E1089" t="s">
        <v>78</v>
      </c>
      <c r="F1089">
        <v>4</v>
      </c>
      <c r="G1089" t="s">
        <v>3246</v>
      </c>
      <c r="H1089" t="s">
        <v>53</v>
      </c>
      <c r="I1089" t="s">
        <v>478</v>
      </c>
      <c r="J1089" t="s">
        <v>3253</v>
      </c>
      <c r="K1089" t="s">
        <v>41</v>
      </c>
      <c r="L1089" t="s">
        <v>180</v>
      </c>
      <c r="M1089" t="s">
        <v>3248</v>
      </c>
      <c r="N1089" t="s">
        <v>3249</v>
      </c>
      <c r="O1089" t="s">
        <v>157</v>
      </c>
      <c r="P1089" t="s">
        <v>3247</v>
      </c>
      <c r="Q1089" t="s">
        <v>57</v>
      </c>
      <c r="R1089">
        <v>93550</v>
      </c>
      <c r="S1089" t="s">
        <v>1101</v>
      </c>
      <c r="T1089" t="s">
        <v>38</v>
      </c>
      <c r="U1089" t="s">
        <v>32</v>
      </c>
      <c r="V1089" t="s">
        <v>190</v>
      </c>
      <c r="W1089" t="s">
        <v>3250</v>
      </c>
      <c r="X1089" t="s">
        <v>3248</v>
      </c>
      <c r="Y1089" t="s">
        <v>60</v>
      </c>
      <c r="Z1089" t="s">
        <v>115</v>
      </c>
      <c r="AA1089" t="s">
        <v>71</v>
      </c>
      <c r="AB1089" t="s">
        <v>3260</v>
      </c>
      <c r="AC1089">
        <v>8</v>
      </c>
      <c r="AD1089" t="s">
        <v>109</v>
      </c>
      <c r="AE1089" t="s">
        <v>109</v>
      </c>
      <c r="AF1089" t="s">
        <v>109</v>
      </c>
      <c r="AG1089" s="1">
        <v>42764</v>
      </c>
    </row>
    <row r="1090" spans="1:33" x14ac:dyDescent="0.3">
      <c r="A1090">
        <v>54</v>
      </c>
      <c r="B1090" t="s">
        <v>32</v>
      </c>
      <c r="C1090" t="s">
        <v>51</v>
      </c>
      <c r="D1090" t="s">
        <v>376</v>
      </c>
      <c r="E1090" t="s">
        <v>35</v>
      </c>
      <c r="F1090">
        <v>11</v>
      </c>
      <c r="G1090" t="s">
        <v>3258</v>
      </c>
      <c r="H1090" t="s">
        <v>37</v>
      </c>
      <c r="I1090" t="s">
        <v>2630</v>
      </c>
      <c r="J1090" t="s">
        <v>3247</v>
      </c>
      <c r="K1090" t="s">
        <v>55</v>
      </c>
      <c r="L1090" t="s">
        <v>749</v>
      </c>
      <c r="M1090" t="s">
        <v>3248</v>
      </c>
      <c r="N1090" t="s">
        <v>3262</v>
      </c>
      <c r="O1090" t="s">
        <v>87</v>
      </c>
      <c r="P1090" t="s">
        <v>3259</v>
      </c>
      <c r="Q1090" t="s">
        <v>69</v>
      </c>
      <c r="R1090">
        <v>160320</v>
      </c>
      <c r="S1090" t="s">
        <v>2631</v>
      </c>
      <c r="T1090" t="s">
        <v>36</v>
      </c>
      <c r="U1090" t="s">
        <v>32</v>
      </c>
      <c r="V1090" t="s">
        <v>59</v>
      </c>
      <c r="W1090" t="s">
        <v>3255</v>
      </c>
      <c r="X1090" t="s">
        <v>3253</v>
      </c>
      <c r="Y1090" t="s">
        <v>38</v>
      </c>
      <c r="Z1090" t="s">
        <v>504</v>
      </c>
      <c r="AA1090" t="s">
        <v>40</v>
      </c>
      <c r="AB1090" t="s">
        <v>3260</v>
      </c>
      <c r="AC1090">
        <v>14</v>
      </c>
      <c r="AD1090" t="s">
        <v>104</v>
      </c>
      <c r="AE1090" t="s">
        <v>38</v>
      </c>
      <c r="AF1090" t="s">
        <v>47</v>
      </c>
      <c r="AG1090" s="1">
        <v>43900</v>
      </c>
    </row>
    <row r="1091" spans="1:33" x14ac:dyDescent="0.3">
      <c r="A1091">
        <v>44</v>
      </c>
      <c r="B1091" t="s">
        <v>32</v>
      </c>
      <c r="C1091" t="s">
        <v>61</v>
      </c>
      <c r="D1091" t="s">
        <v>2316</v>
      </c>
      <c r="E1091" t="s">
        <v>35</v>
      </c>
      <c r="F1091">
        <v>28</v>
      </c>
      <c r="G1091" t="s">
        <v>3246</v>
      </c>
      <c r="H1091" t="s">
        <v>53</v>
      </c>
      <c r="I1091" t="s">
        <v>2632</v>
      </c>
      <c r="J1091" t="s">
        <v>3259</v>
      </c>
      <c r="K1091" t="s">
        <v>41</v>
      </c>
      <c r="L1091" t="s">
        <v>182</v>
      </c>
      <c r="M1091" t="s">
        <v>3248</v>
      </c>
      <c r="N1091" t="s">
        <v>3262</v>
      </c>
      <c r="O1091" t="s">
        <v>151</v>
      </c>
      <c r="P1091" t="s">
        <v>3253</v>
      </c>
      <c r="Q1091" t="s">
        <v>44</v>
      </c>
      <c r="R1091">
        <v>163280</v>
      </c>
      <c r="S1091" t="s">
        <v>619</v>
      </c>
      <c r="T1091" t="s">
        <v>36</v>
      </c>
      <c r="U1091" t="s">
        <v>32</v>
      </c>
      <c r="V1091" t="s">
        <v>66</v>
      </c>
      <c r="W1091" t="s">
        <v>3250</v>
      </c>
      <c r="X1091" t="s">
        <v>3248</v>
      </c>
      <c r="Y1091" t="s">
        <v>38</v>
      </c>
      <c r="Z1091" t="s">
        <v>142</v>
      </c>
      <c r="AA1091" t="s">
        <v>38</v>
      </c>
      <c r="AB1091" t="s">
        <v>3251</v>
      </c>
      <c r="AC1091">
        <v>20</v>
      </c>
      <c r="AD1091" t="s">
        <v>90</v>
      </c>
      <c r="AE1091" t="s">
        <v>76</v>
      </c>
      <c r="AF1091" t="s">
        <v>49</v>
      </c>
      <c r="AG1091" s="1">
        <v>42926</v>
      </c>
    </row>
    <row r="1092" spans="1:33" x14ac:dyDescent="0.3">
      <c r="A1092">
        <v>36</v>
      </c>
      <c r="B1092" t="s">
        <v>32</v>
      </c>
      <c r="C1092" t="s">
        <v>61</v>
      </c>
      <c r="D1092" t="s">
        <v>1099</v>
      </c>
      <c r="E1092" t="s">
        <v>35</v>
      </c>
      <c r="F1092">
        <v>7</v>
      </c>
      <c r="G1092" t="s">
        <v>3258</v>
      </c>
      <c r="H1092" t="s">
        <v>175</v>
      </c>
      <c r="I1092" t="s">
        <v>2633</v>
      </c>
      <c r="J1092" t="s">
        <v>3247</v>
      </c>
      <c r="K1092" t="s">
        <v>41</v>
      </c>
      <c r="L1092" t="s">
        <v>325</v>
      </c>
      <c r="M1092" t="s">
        <v>3248</v>
      </c>
      <c r="N1092" t="s">
        <v>3254</v>
      </c>
      <c r="O1092" t="s">
        <v>157</v>
      </c>
      <c r="P1092" t="s">
        <v>3259</v>
      </c>
      <c r="Q1092" t="s">
        <v>57</v>
      </c>
      <c r="R1092">
        <v>46780</v>
      </c>
      <c r="S1092" t="s">
        <v>2634</v>
      </c>
      <c r="T1092" t="s">
        <v>40</v>
      </c>
      <c r="U1092" t="s">
        <v>32</v>
      </c>
      <c r="V1092" t="s">
        <v>190</v>
      </c>
      <c r="W1092" t="s">
        <v>3250</v>
      </c>
      <c r="X1092" t="s">
        <v>3248</v>
      </c>
      <c r="Y1092" t="s">
        <v>60</v>
      </c>
      <c r="Z1092" t="s">
        <v>115</v>
      </c>
      <c r="AA1092" t="s">
        <v>90</v>
      </c>
      <c r="AB1092" t="s">
        <v>3260</v>
      </c>
      <c r="AC1092">
        <v>6</v>
      </c>
      <c r="AD1092" t="s">
        <v>40</v>
      </c>
      <c r="AE1092" t="s">
        <v>60</v>
      </c>
      <c r="AF1092" t="s">
        <v>38</v>
      </c>
      <c r="AG1092" s="1">
        <v>44759</v>
      </c>
    </row>
    <row r="1093" spans="1:33" x14ac:dyDescent="0.3">
      <c r="A1093">
        <v>43</v>
      </c>
      <c r="B1093" t="s">
        <v>32</v>
      </c>
      <c r="C1093" t="s">
        <v>61</v>
      </c>
      <c r="D1093" t="s">
        <v>2635</v>
      </c>
      <c r="E1093" t="s">
        <v>35</v>
      </c>
      <c r="F1093">
        <v>7</v>
      </c>
      <c r="G1093" t="s">
        <v>3252</v>
      </c>
      <c r="H1093" t="s">
        <v>53</v>
      </c>
      <c r="I1093" t="s">
        <v>2636</v>
      </c>
      <c r="J1093" t="s">
        <v>3248</v>
      </c>
      <c r="K1093" t="s">
        <v>41</v>
      </c>
      <c r="L1093" t="s">
        <v>325</v>
      </c>
      <c r="M1093" t="s">
        <v>3247</v>
      </c>
      <c r="N1093" t="s">
        <v>3262</v>
      </c>
      <c r="O1093" t="s">
        <v>151</v>
      </c>
      <c r="P1093" t="s">
        <v>3248</v>
      </c>
      <c r="Q1093" t="s">
        <v>44</v>
      </c>
      <c r="R1093">
        <v>176030</v>
      </c>
      <c r="S1093" t="s">
        <v>2637</v>
      </c>
      <c r="T1093" t="s">
        <v>38</v>
      </c>
      <c r="U1093" t="s">
        <v>32</v>
      </c>
      <c r="V1093" t="s">
        <v>142</v>
      </c>
      <c r="W1093" t="s">
        <v>3255</v>
      </c>
      <c r="X1093" t="s">
        <v>3253</v>
      </c>
      <c r="Y1093" t="s">
        <v>38</v>
      </c>
      <c r="Z1093" t="s">
        <v>76</v>
      </c>
      <c r="AA1093" t="s">
        <v>36</v>
      </c>
      <c r="AB1093" t="s">
        <v>3260</v>
      </c>
      <c r="AC1093">
        <v>14</v>
      </c>
      <c r="AD1093" t="s">
        <v>130</v>
      </c>
      <c r="AE1093" t="s">
        <v>90</v>
      </c>
      <c r="AF1093" t="s">
        <v>147</v>
      </c>
      <c r="AG1093" s="1">
        <v>45001</v>
      </c>
    </row>
    <row r="1094" spans="1:33" x14ac:dyDescent="0.3">
      <c r="A1094">
        <v>43</v>
      </c>
      <c r="B1094" t="s">
        <v>32</v>
      </c>
      <c r="C1094" t="s">
        <v>51</v>
      </c>
      <c r="D1094" t="s">
        <v>1065</v>
      </c>
      <c r="E1094" t="s">
        <v>35</v>
      </c>
      <c r="F1094">
        <v>27</v>
      </c>
      <c r="G1094" t="s">
        <v>3246</v>
      </c>
      <c r="H1094" t="s">
        <v>53</v>
      </c>
      <c r="I1094" t="s">
        <v>2638</v>
      </c>
      <c r="J1094" t="s">
        <v>3248</v>
      </c>
      <c r="K1094" t="s">
        <v>55</v>
      </c>
      <c r="L1094" t="s">
        <v>229</v>
      </c>
      <c r="M1094" t="s">
        <v>3248</v>
      </c>
      <c r="N1094" t="s">
        <v>3263</v>
      </c>
      <c r="O1094" t="s">
        <v>128</v>
      </c>
      <c r="P1094" t="s">
        <v>3253</v>
      </c>
      <c r="Q1094" t="s">
        <v>44</v>
      </c>
      <c r="R1094">
        <v>108200</v>
      </c>
      <c r="S1094" t="s">
        <v>2639</v>
      </c>
      <c r="T1094" t="s">
        <v>115</v>
      </c>
      <c r="U1094" t="s">
        <v>32</v>
      </c>
      <c r="V1094" t="s">
        <v>147</v>
      </c>
      <c r="W1094" t="s">
        <v>3250</v>
      </c>
      <c r="X1094" t="s">
        <v>3248</v>
      </c>
      <c r="Y1094" t="s">
        <v>38</v>
      </c>
      <c r="Z1094" t="s">
        <v>190</v>
      </c>
      <c r="AA1094" t="s">
        <v>38</v>
      </c>
      <c r="AB1094" t="s">
        <v>3260</v>
      </c>
      <c r="AC1094">
        <v>8</v>
      </c>
      <c r="AD1094" t="s">
        <v>109</v>
      </c>
      <c r="AE1094" t="s">
        <v>60</v>
      </c>
      <c r="AF1094" t="s">
        <v>38</v>
      </c>
      <c r="AG1094" s="1">
        <v>43480</v>
      </c>
    </row>
    <row r="1095" spans="1:33" x14ac:dyDescent="0.3">
      <c r="A1095">
        <v>48</v>
      </c>
      <c r="B1095" t="s">
        <v>32</v>
      </c>
      <c r="C1095" t="s">
        <v>61</v>
      </c>
      <c r="D1095" t="s">
        <v>1471</v>
      </c>
      <c r="E1095" t="s">
        <v>35</v>
      </c>
      <c r="F1095">
        <v>6</v>
      </c>
      <c r="G1095" t="s">
        <v>3246</v>
      </c>
      <c r="H1095" t="s">
        <v>53</v>
      </c>
      <c r="I1095" t="s">
        <v>2640</v>
      </c>
      <c r="J1095" t="s">
        <v>3253</v>
      </c>
      <c r="K1095" t="s">
        <v>41</v>
      </c>
      <c r="L1095" t="s">
        <v>319</v>
      </c>
      <c r="M1095" t="s">
        <v>3247</v>
      </c>
      <c r="N1095" t="s">
        <v>3249</v>
      </c>
      <c r="O1095" t="s">
        <v>100</v>
      </c>
      <c r="P1095" t="s">
        <v>3248</v>
      </c>
      <c r="Q1095" t="s">
        <v>57</v>
      </c>
      <c r="R1095">
        <v>42400</v>
      </c>
      <c r="S1095" t="s">
        <v>2641</v>
      </c>
      <c r="T1095" t="s">
        <v>40</v>
      </c>
      <c r="U1095" t="s">
        <v>32</v>
      </c>
      <c r="V1095" t="s">
        <v>66</v>
      </c>
      <c r="W1095" t="s">
        <v>3250</v>
      </c>
      <c r="X1095" t="s">
        <v>3259</v>
      </c>
      <c r="Y1095" t="s">
        <v>60</v>
      </c>
      <c r="Z1095" t="s">
        <v>114</v>
      </c>
      <c r="AA1095" t="s">
        <v>60</v>
      </c>
      <c r="AB1095" t="s">
        <v>3260</v>
      </c>
      <c r="AC1095">
        <v>2</v>
      </c>
      <c r="AD1095" t="s">
        <v>40</v>
      </c>
      <c r="AE1095" t="s">
        <v>40</v>
      </c>
      <c r="AF1095" t="s">
        <v>40</v>
      </c>
      <c r="AG1095" s="1">
        <v>44445</v>
      </c>
    </row>
    <row r="1096" spans="1:33" x14ac:dyDescent="0.3">
      <c r="A1096">
        <v>34</v>
      </c>
      <c r="B1096" t="s">
        <v>32</v>
      </c>
      <c r="C1096" t="s">
        <v>61</v>
      </c>
      <c r="D1096" t="s">
        <v>2642</v>
      </c>
      <c r="E1096" t="s">
        <v>78</v>
      </c>
      <c r="F1096">
        <v>3</v>
      </c>
      <c r="G1096" t="s">
        <v>3246</v>
      </c>
      <c r="H1096" t="s">
        <v>175</v>
      </c>
      <c r="I1096" t="s">
        <v>2643</v>
      </c>
      <c r="J1096" t="s">
        <v>3259</v>
      </c>
      <c r="K1096" t="s">
        <v>41</v>
      </c>
      <c r="L1096" t="s">
        <v>345</v>
      </c>
      <c r="M1096" t="s">
        <v>3253</v>
      </c>
      <c r="N1096" t="s">
        <v>3249</v>
      </c>
      <c r="O1096" t="s">
        <v>157</v>
      </c>
      <c r="P1096" t="s">
        <v>3253</v>
      </c>
      <c r="Q1096" t="s">
        <v>57</v>
      </c>
      <c r="R1096">
        <v>47590</v>
      </c>
      <c r="S1096" t="s">
        <v>124</v>
      </c>
      <c r="T1096" t="s">
        <v>36</v>
      </c>
      <c r="U1096" t="s">
        <v>32</v>
      </c>
      <c r="V1096" t="s">
        <v>190</v>
      </c>
      <c r="W1096" t="s">
        <v>3250</v>
      </c>
      <c r="X1096" t="s">
        <v>3259</v>
      </c>
      <c r="Y1096" t="s">
        <v>60</v>
      </c>
      <c r="Z1096" t="s">
        <v>102</v>
      </c>
      <c r="AA1096" t="s">
        <v>40</v>
      </c>
      <c r="AB1096" t="s">
        <v>3260</v>
      </c>
      <c r="AC1096">
        <v>13</v>
      </c>
      <c r="AD1096" t="s">
        <v>104</v>
      </c>
      <c r="AE1096" t="s">
        <v>36</v>
      </c>
      <c r="AF1096" t="s">
        <v>47</v>
      </c>
      <c r="AG1096" s="1">
        <v>42947</v>
      </c>
    </row>
    <row r="1097" spans="1:33" x14ac:dyDescent="0.3">
      <c r="A1097">
        <v>36</v>
      </c>
      <c r="B1097" t="s">
        <v>32</v>
      </c>
      <c r="C1097" t="s">
        <v>51</v>
      </c>
      <c r="D1097" t="s">
        <v>1928</v>
      </c>
      <c r="E1097" t="s">
        <v>35</v>
      </c>
      <c r="F1097">
        <v>18</v>
      </c>
      <c r="G1097" t="s">
        <v>3258</v>
      </c>
      <c r="H1097" t="s">
        <v>53</v>
      </c>
      <c r="I1097" t="s">
        <v>2644</v>
      </c>
      <c r="J1097" t="s">
        <v>3248</v>
      </c>
      <c r="K1097" t="s">
        <v>41</v>
      </c>
      <c r="L1097" t="s">
        <v>345</v>
      </c>
      <c r="M1097" t="s">
        <v>3259</v>
      </c>
      <c r="N1097" t="s">
        <v>3254</v>
      </c>
      <c r="O1097" t="s">
        <v>43</v>
      </c>
      <c r="P1097" t="s">
        <v>3259</v>
      </c>
      <c r="Q1097" t="s">
        <v>44</v>
      </c>
      <c r="R1097">
        <v>36880</v>
      </c>
      <c r="S1097" t="s">
        <v>2645</v>
      </c>
      <c r="T1097" t="s">
        <v>46</v>
      </c>
      <c r="U1097" t="s">
        <v>32</v>
      </c>
      <c r="V1097" t="s">
        <v>190</v>
      </c>
      <c r="W1097" t="s">
        <v>3250</v>
      </c>
      <c r="X1097" t="s">
        <v>3259</v>
      </c>
      <c r="Y1097" t="s">
        <v>40</v>
      </c>
      <c r="Z1097" t="s">
        <v>46</v>
      </c>
      <c r="AA1097" t="s">
        <v>40</v>
      </c>
      <c r="AB1097" t="s">
        <v>3260</v>
      </c>
      <c r="AC1097">
        <v>1</v>
      </c>
      <c r="AD1097" t="s">
        <v>60</v>
      </c>
      <c r="AE1097" t="s">
        <v>60</v>
      </c>
      <c r="AF1097" t="s">
        <v>60</v>
      </c>
      <c r="AG1097" s="1">
        <v>42766</v>
      </c>
    </row>
    <row r="1098" spans="1:33" x14ac:dyDescent="0.3">
      <c r="A1098">
        <v>53</v>
      </c>
      <c r="B1098" t="s">
        <v>32</v>
      </c>
      <c r="C1098" t="s">
        <v>61</v>
      </c>
      <c r="D1098" t="s">
        <v>2081</v>
      </c>
      <c r="E1098" t="s">
        <v>35</v>
      </c>
      <c r="F1098">
        <v>6</v>
      </c>
      <c r="G1098" t="s">
        <v>3246</v>
      </c>
      <c r="H1098" t="s">
        <v>53</v>
      </c>
      <c r="I1098" t="s">
        <v>2646</v>
      </c>
      <c r="J1098" t="s">
        <v>3259</v>
      </c>
      <c r="K1098" t="s">
        <v>41</v>
      </c>
      <c r="L1098" t="s">
        <v>645</v>
      </c>
      <c r="M1098" t="s">
        <v>3248</v>
      </c>
      <c r="N1098" t="s">
        <v>3249</v>
      </c>
      <c r="O1098" t="s">
        <v>43</v>
      </c>
      <c r="P1098" t="s">
        <v>3259</v>
      </c>
      <c r="Q1098" t="s">
        <v>57</v>
      </c>
      <c r="R1098">
        <v>24500</v>
      </c>
      <c r="S1098" t="s">
        <v>2647</v>
      </c>
      <c r="T1098" t="s">
        <v>40</v>
      </c>
      <c r="U1098" t="s">
        <v>32</v>
      </c>
      <c r="V1098" t="s">
        <v>49</v>
      </c>
      <c r="W1098" t="s">
        <v>3250</v>
      </c>
      <c r="X1098" t="s">
        <v>3259</v>
      </c>
      <c r="Y1098" t="s">
        <v>60</v>
      </c>
      <c r="Z1098" t="s">
        <v>114</v>
      </c>
      <c r="AA1098" t="s">
        <v>46</v>
      </c>
      <c r="AB1098" t="s">
        <v>3260</v>
      </c>
      <c r="AC1098">
        <v>2</v>
      </c>
      <c r="AD1098" t="s">
        <v>40</v>
      </c>
      <c r="AE1098" t="s">
        <v>40</v>
      </c>
      <c r="AF1098" t="s">
        <v>40</v>
      </c>
      <c r="AG1098" s="1">
        <v>44417</v>
      </c>
    </row>
    <row r="1099" spans="1:33" x14ac:dyDescent="0.3">
      <c r="A1099">
        <v>54</v>
      </c>
      <c r="B1099" t="s">
        <v>32</v>
      </c>
      <c r="C1099" t="s">
        <v>61</v>
      </c>
      <c r="D1099" t="s">
        <v>2076</v>
      </c>
      <c r="E1099" t="s">
        <v>35</v>
      </c>
      <c r="F1099">
        <v>19</v>
      </c>
      <c r="G1099" t="s">
        <v>3258</v>
      </c>
      <c r="H1099" t="s">
        <v>37</v>
      </c>
      <c r="I1099" t="s">
        <v>1151</v>
      </c>
      <c r="J1099" t="s">
        <v>3259</v>
      </c>
      <c r="K1099" t="s">
        <v>55</v>
      </c>
      <c r="L1099" t="s">
        <v>118</v>
      </c>
      <c r="M1099" t="s">
        <v>3248</v>
      </c>
      <c r="N1099" t="s">
        <v>3249</v>
      </c>
      <c r="O1099" t="s">
        <v>157</v>
      </c>
      <c r="P1099" t="s">
        <v>3253</v>
      </c>
      <c r="Q1099" t="s">
        <v>69</v>
      </c>
      <c r="R1099">
        <v>54850</v>
      </c>
      <c r="S1099" t="s">
        <v>2648</v>
      </c>
      <c r="T1099" t="s">
        <v>104</v>
      </c>
      <c r="U1099" t="s">
        <v>50</v>
      </c>
      <c r="V1099" t="s">
        <v>147</v>
      </c>
      <c r="W1099" t="s">
        <v>3250</v>
      </c>
      <c r="X1099" t="s">
        <v>3247</v>
      </c>
      <c r="Y1099" t="s">
        <v>40</v>
      </c>
      <c r="Z1099" t="s">
        <v>104</v>
      </c>
      <c r="AA1099" t="s">
        <v>46</v>
      </c>
      <c r="AB1099" t="s">
        <v>3260</v>
      </c>
      <c r="AC1099">
        <v>5</v>
      </c>
      <c r="AD1099" t="s">
        <v>36</v>
      </c>
      <c r="AE1099" t="s">
        <v>38</v>
      </c>
      <c r="AF1099" t="s">
        <v>46</v>
      </c>
      <c r="AG1099" s="1">
        <v>43756</v>
      </c>
    </row>
    <row r="1100" spans="1:33" x14ac:dyDescent="0.3">
      <c r="A1100">
        <v>53</v>
      </c>
      <c r="B1100" t="s">
        <v>32</v>
      </c>
      <c r="C1100" t="s">
        <v>61</v>
      </c>
      <c r="D1100" t="s">
        <v>765</v>
      </c>
      <c r="E1100" t="s">
        <v>78</v>
      </c>
      <c r="F1100">
        <v>2</v>
      </c>
      <c r="G1100" t="s">
        <v>3258</v>
      </c>
      <c r="H1100" t="s">
        <v>53</v>
      </c>
      <c r="I1100" t="s">
        <v>194</v>
      </c>
      <c r="J1100" t="s">
        <v>3253</v>
      </c>
      <c r="K1100" t="s">
        <v>55</v>
      </c>
      <c r="L1100" t="s">
        <v>267</v>
      </c>
      <c r="M1100" t="s">
        <v>3247</v>
      </c>
      <c r="N1100" t="s">
        <v>3262</v>
      </c>
      <c r="O1100" t="s">
        <v>87</v>
      </c>
      <c r="P1100" t="s">
        <v>3259</v>
      </c>
      <c r="Q1100" t="s">
        <v>44</v>
      </c>
      <c r="R1100">
        <v>154270</v>
      </c>
      <c r="S1100" t="s">
        <v>2649</v>
      </c>
      <c r="T1100" t="s">
        <v>40</v>
      </c>
      <c r="U1100" t="s">
        <v>32</v>
      </c>
      <c r="V1100" t="s">
        <v>153</v>
      </c>
      <c r="W1100" t="s">
        <v>3250</v>
      </c>
      <c r="X1100" t="s">
        <v>3248</v>
      </c>
      <c r="Y1100" t="s">
        <v>60</v>
      </c>
      <c r="Z1100" t="s">
        <v>355</v>
      </c>
      <c r="AA1100" t="s">
        <v>36</v>
      </c>
      <c r="AB1100" t="s">
        <v>3260</v>
      </c>
      <c r="AC1100">
        <v>25</v>
      </c>
      <c r="AD1100" t="s">
        <v>115</v>
      </c>
      <c r="AE1100" t="s">
        <v>36</v>
      </c>
      <c r="AF1100" t="s">
        <v>109</v>
      </c>
      <c r="AG1100" s="1">
        <v>44120</v>
      </c>
    </row>
    <row r="1101" spans="1:33" x14ac:dyDescent="0.3">
      <c r="A1101">
        <v>29</v>
      </c>
      <c r="B1101" t="s">
        <v>32</v>
      </c>
      <c r="C1101" t="s">
        <v>61</v>
      </c>
      <c r="D1101" t="s">
        <v>742</v>
      </c>
      <c r="E1101" t="s">
        <v>35</v>
      </c>
      <c r="F1101">
        <v>27</v>
      </c>
      <c r="G1101" t="s">
        <v>3246</v>
      </c>
      <c r="H1101" t="s">
        <v>37</v>
      </c>
      <c r="I1101" t="s">
        <v>579</v>
      </c>
      <c r="J1101" t="s">
        <v>3247</v>
      </c>
      <c r="K1101" t="s">
        <v>55</v>
      </c>
      <c r="L1101" t="s">
        <v>86</v>
      </c>
      <c r="M1101" t="s">
        <v>3248</v>
      </c>
      <c r="N1101" t="s">
        <v>3249</v>
      </c>
      <c r="O1101" t="s">
        <v>100</v>
      </c>
      <c r="P1101" t="s">
        <v>3248</v>
      </c>
      <c r="Q1101" t="s">
        <v>44</v>
      </c>
      <c r="R1101">
        <v>43350</v>
      </c>
      <c r="S1101" t="s">
        <v>2650</v>
      </c>
      <c r="T1101" t="s">
        <v>46</v>
      </c>
      <c r="U1101" t="s">
        <v>32</v>
      </c>
      <c r="V1101" t="s">
        <v>47</v>
      </c>
      <c r="W1101" t="s">
        <v>3250</v>
      </c>
      <c r="X1101" t="s">
        <v>3253</v>
      </c>
      <c r="Y1101" t="s">
        <v>38</v>
      </c>
      <c r="Z1101" t="s">
        <v>147</v>
      </c>
      <c r="AA1101" t="s">
        <v>36</v>
      </c>
      <c r="AB1101" t="s">
        <v>3261</v>
      </c>
      <c r="AC1101">
        <v>8</v>
      </c>
      <c r="AD1101" t="s">
        <v>109</v>
      </c>
      <c r="AE1101" t="s">
        <v>38</v>
      </c>
      <c r="AF1101" t="s">
        <v>38</v>
      </c>
      <c r="AG1101" s="1">
        <v>44532</v>
      </c>
    </row>
    <row r="1102" spans="1:33" x14ac:dyDescent="0.3">
      <c r="A1102">
        <v>59</v>
      </c>
      <c r="B1102" t="s">
        <v>32</v>
      </c>
      <c r="C1102" t="s">
        <v>61</v>
      </c>
      <c r="D1102" t="s">
        <v>603</v>
      </c>
      <c r="E1102" t="s">
        <v>35</v>
      </c>
      <c r="F1102">
        <v>3</v>
      </c>
      <c r="G1102" t="s">
        <v>3246</v>
      </c>
      <c r="H1102" t="s">
        <v>53</v>
      </c>
      <c r="I1102" t="s">
        <v>1745</v>
      </c>
      <c r="J1102" t="s">
        <v>3248</v>
      </c>
      <c r="K1102" t="s">
        <v>41</v>
      </c>
      <c r="L1102" t="s">
        <v>197</v>
      </c>
      <c r="M1102" t="s">
        <v>3247</v>
      </c>
      <c r="N1102" t="s">
        <v>3254</v>
      </c>
      <c r="O1102" t="s">
        <v>107</v>
      </c>
      <c r="P1102" t="s">
        <v>3259</v>
      </c>
      <c r="Q1102" t="s">
        <v>44</v>
      </c>
      <c r="R1102">
        <v>21770</v>
      </c>
      <c r="S1102" t="s">
        <v>2651</v>
      </c>
      <c r="T1102" t="s">
        <v>36</v>
      </c>
      <c r="U1102" t="s">
        <v>32</v>
      </c>
      <c r="V1102" t="s">
        <v>49</v>
      </c>
      <c r="W1102" t="s">
        <v>3250</v>
      </c>
      <c r="X1102" t="s">
        <v>3253</v>
      </c>
      <c r="Y1102" t="s">
        <v>38</v>
      </c>
      <c r="Z1102" t="s">
        <v>109</v>
      </c>
      <c r="AA1102" t="s">
        <v>90</v>
      </c>
      <c r="AB1102" t="s">
        <v>3260</v>
      </c>
      <c r="AC1102">
        <v>1</v>
      </c>
      <c r="AD1102" t="s">
        <v>60</v>
      </c>
      <c r="AE1102" t="s">
        <v>60</v>
      </c>
      <c r="AF1102" t="s">
        <v>60</v>
      </c>
      <c r="AG1102" s="1">
        <v>43835</v>
      </c>
    </row>
    <row r="1103" spans="1:33" x14ac:dyDescent="0.3">
      <c r="A1103">
        <v>36</v>
      </c>
      <c r="B1103" t="s">
        <v>32</v>
      </c>
      <c r="C1103" t="s">
        <v>61</v>
      </c>
      <c r="D1103" t="s">
        <v>2652</v>
      </c>
      <c r="E1103" t="s">
        <v>299</v>
      </c>
      <c r="F1103">
        <v>13</v>
      </c>
      <c r="G1103" t="s">
        <v>3246</v>
      </c>
      <c r="H1103" t="s">
        <v>299</v>
      </c>
      <c r="I1103" t="s">
        <v>934</v>
      </c>
      <c r="J1103" t="s">
        <v>3248</v>
      </c>
      <c r="K1103" t="s">
        <v>41</v>
      </c>
      <c r="L1103" t="s">
        <v>413</v>
      </c>
      <c r="M1103" t="s">
        <v>3248</v>
      </c>
      <c r="N1103" t="s">
        <v>3254</v>
      </c>
      <c r="O1103" t="s">
        <v>299</v>
      </c>
      <c r="P1103" t="s">
        <v>3247</v>
      </c>
      <c r="Q1103" t="s">
        <v>44</v>
      </c>
      <c r="R1103">
        <v>21430</v>
      </c>
      <c r="S1103" t="s">
        <v>2653</v>
      </c>
      <c r="T1103" t="s">
        <v>46</v>
      </c>
      <c r="U1103" t="s">
        <v>32</v>
      </c>
      <c r="V1103" t="s">
        <v>66</v>
      </c>
      <c r="W1103" t="s">
        <v>3250</v>
      </c>
      <c r="X1103" t="s">
        <v>3247</v>
      </c>
      <c r="Y1103" t="s">
        <v>38</v>
      </c>
      <c r="Z1103" t="s">
        <v>115</v>
      </c>
      <c r="AA1103" t="s">
        <v>40</v>
      </c>
      <c r="AB1103" t="s">
        <v>3260</v>
      </c>
      <c r="AC1103">
        <v>5</v>
      </c>
      <c r="AD1103" t="s">
        <v>40</v>
      </c>
      <c r="AE1103" t="s">
        <v>60</v>
      </c>
      <c r="AF1103" t="s">
        <v>46</v>
      </c>
      <c r="AG1103" s="1">
        <v>43867</v>
      </c>
    </row>
    <row r="1104" spans="1:33" x14ac:dyDescent="0.3">
      <c r="A1104">
        <v>30</v>
      </c>
      <c r="B1104" t="s">
        <v>32</v>
      </c>
      <c r="C1104" t="s">
        <v>33</v>
      </c>
      <c r="D1104" t="s">
        <v>208</v>
      </c>
      <c r="E1104" t="s">
        <v>35</v>
      </c>
      <c r="F1104">
        <v>3</v>
      </c>
      <c r="G1104" t="s">
        <v>3246</v>
      </c>
      <c r="H1104" t="s">
        <v>53</v>
      </c>
      <c r="I1104" t="s">
        <v>1877</v>
      </c>
      <c r="J1104" t="s">
        <v>3248</v>
      </c>
      <c r="K1104" t="s">
        <v>41</v>
      </c>
      <c r="L1104" t="s">
        <v>521</v>
      </c>
      <c r="M1104" t="s">
        <v>3248</v>
      </c>
      <c r="N1104" t="s">
        <v>3254</v>
      </c>
      <c r="O1104" t="s">
        <v>43</v>
      </c>
      <c r="P1104" t="s">
        <v>3259</v>
      </c>
      <c r="Q1104" t="s">
        <v>44</v>
      </c>
      <c r="R1104">
        <v>20970</v>
      </c>
      <c r="S1104" t="s">
        <v>2654</v>
      </c>
      <c r="T1104" t="s">
        <v>46</v>
      </c>
      <c r="U1104" t="s">
        <v>32</v>
      </c>
      <c r="V1104" t="s">
        <v>102</v>
      </c>
      <c r="W1104" t="s">
        <v>3250</v>
      </c>
      <c r="X1104" t="s">
        <v>3248</v>
      </c>
      <c r="Y1104" t="s">
        <v>38</v>
      </c>
      <c r="Z1104" t="s">
        <v>104</v>
      </c>
      <c r="AA1104" t="s">
        <v>36</v>
      </c>
      <c r="AB1104" t="s">
        <v>3256</v>
      </c>
      <c r="AC1104">
        <v>5</v>
      </c>
      <c r="AD1104" t="s">
        <v>36</v>
      </c>
      <c r="AE1104" t="s">
        <v>38</v>
      </c>
      <c r="AF1104" t="s">
        <v>46</v>
      </c>
      <c r="AG1104" s="1">
        <v>44311</v>
      </c>
    </row>
    <row r="1105" spans="1:33" x14ac:dyDescent="0.3">
      <c r="A1105">
        <v>18</v>
      </c>
      <c r="B1105" t="s">
        <v>50</v>
      </c>
      <c r="C1105" t="s">
        <v>51</v>
      </c>
      <c r="D1105" t="s">
        <v>621</v>
      </c>
      <c r="E1105" t="s">
        <v>78</v>
      </c>
      <c r="F1105">
        <v>3</v>
      </c>
      <c r="G1105" t="s">
        <v>3252</v>
      </c>
      <c r="H1105" t="s">
        <v>37</v>
      </c>
      <c r="I1105" t="s">
        <v>2655</v>
      </c>
      <c r="J1105" t="s">
        <v>3247</v>
      </c>
      <c r="K1105" t="s">
        <v>55</v>
      </c>
      <c r="L1105" t="s">
        <v>197</v>
      </c>
      <c r="M1105" t="s">
        <v>3248</v>
      </c>
      <c r="N1105" t="s">
        <v>3254</v>
      </c>
      <c r="O1105" t="s">
        <v>81</v>
      </c>
      <c r="P1105" t="s">
        <v>3259</v>
      </c>
      <c r="Q1105" t="s">
        <v>57</v>
      </c>
      <c r="R1105">
        <v>15690</v>
      </c>
      <c r="S1105" t="s">
        <v>2656</v>
      </c>
      <c r="T1105" t="s">
        <v>38</v>
      </c>
      <c r="U1105" t="s">
        <v>50</v>
      </c>
      <c r="V1105" t="s">
        <v>47</v>
      </c>
      <c r="W1105" t="s">
        <v>3250</v>
      </c>
      <c r="X1105" t="s">
        <v>3248</v>
      </c>
      <c r="Y1105" t="s">
        <v>60</v>
      </c>
      <c r="Z1105" t="s">
        <v>60</v>
      </c>
      <c r="AA1105" t="s">
        <v>40</v>
      </c>
      <c r="AB1105" t="s">
        <v>3251</v>
      </c>
      <c r="AC1105">
        <v>0</v>
      </c>
      <c r="AD1105" t="s">
        <v>60</v>
      </c>
      <c r="AE1105" t="s">
        <v>60</v>
      </c>
      <c r="AF1105" t="s">
        <v>60</v>
      </c>
      <c r="AG1105" s="1">
        <v>44535</v>
      </c>
    </row>
    <row r="1106" spans="1:33" x14ac:dyDescent="0.3">
      <c r="A1106">
        <v>45</v>
      </c>
      <c r="B1106" t="s">
        <v>32</v>
      </c>
      <c r="C1106" t="s">
        <v>33</v>
      </c>
      <c r="D1106" t="s">
        <v>488</v>
      </c>
      <c r="E1106" t="s">
        <v>78</v>
      </c>
      <c r="F1106">
        <v>6</v>
      </c>
      <c r="G1106" t="s">
        <v>3246</v>
      </c>
      <c r="H1106" t="s">
        <v>37</v>
      </c>
      <c r="I1106" t="s">
        <v>294</v>
      </c>
      <c r="J1106" t="s">
        <v>3259</v>
      </c>
      <c r="K1106" t="s">
        <v>55</v>
      </c>
      <c r="L1106" t="s">
        <v>284</v>
      </c>
      <c r="M1106" t="s">
        <v>3247</v>
      </c>
      <c r="N1106" t="s">
        <v>3263</v>
      </c>
      <c r="O1106" t="s">
        <v>157</v>
      </c>
      <c r="P1106" t="s">
        <v>3259</v>
      </c>
      <c r="Q1106" t="s">
        <v>57</v>
      </c>
      <c r="R1106">
        <v>88650</v>
      </c>
      <c r="S1106" t="s">
        <v>2657</v>
      </c>
      <c r="T1106" t="s">
        <v>90</v>
      </c>
      <c r="U1106" t="s">
        <v>32</v>
      </c>
      <c r="V1106" t="s">
        <v>47</v>
      </c>
      <c r="W1106" t="s">
        <v>3250</v>
      </c>
      <c r="X1106" t="s">
        <v>3259</v>
      </c>
      <c r="Y1106" t="s">
        <v>60</v>
      </c>
      <c r="Z1106" t="s">
        <v>194</v>
      </c>
      <c r="AA1106" t="s">
        <v>40</v>
      </c>
      <c r="AB1106" t="s">
        <v>3260</v>
      </c>
      <c r="AC1106">
        <v>19</v>
      </c>
      <c r="AD1106" t="s">
        <v>109</v>
      </c>
      <c r="AE1106" t="s">
        <v>47</v>
      </c>
      <c r="AF1106" t="s">
        <v>115</v>
      </c>
      <c r="AG1106" s="1">
        <v>43480</v>
      </c>
    </row>
    <row r="1107" spans="1:33" x14ac:dyDescent="0.3">
      <c r="A1107">
        <v>38</v>
      </c>
      <c r="B1107" t="s">
        <v>32</v>
      </c>
      <c r="C1107" t="s">
        <v>61</v>
      </c>
      <c r="D1107" t="s">
        <v>2658</v>
      </c>
      <c r="E1107" t="s">
        <v>35</v>
      </c>
      <c r="F1107">
        <v>25</v>
      </c>
      <c r="G1107" t="s">
        <v>3252</v>
      </c>
      <c r="H1107" t="s">
        <v>53</v>
      </c>
      <c r="I1107" t="s">
        <v>2659</v>
      </c>
      <c r="J1107" t="s">
        <v>3253</v>
      </c>
      <c r="K1107" t="s">
        <v>55</v>
      </c>
      <c r="L1107" t="s">
        <v>345</v>
      </c>
      <c r="M1107" t="s">
        <v>3247</v>
      </c>
      <c r="N1107" t="s">
        <v>3263</v>
      </c>
      <c r="O1107" t="s">
        <v>151</v>
      </c>
      <c r="P1107" t="s">
        <v>3247</v>
      </c>
      <c r="Q1107" t="s">
        <v>44</v>
      </c>
      <c r="R1107">
        <v>120610</v>
      </c>
      <c r="S1107" t="s">
        <v>2660</v>
      </c>
      <c r="T1107" t="s">
        <v>36</v>
      </c>
      <c r="U1107" t="s">
        <v>32</v>
      </c>
      <c r="V1107" t="s">
        <v>49</v>
      </c>
      <c r="W1107" t="s">
        <v>3250</v>
      </c>
      <c r="X1107" t="s">
        <v>3248</v>
      </c>
      <c r="Y1107" t="s">
        <v>38</v>
      </c>
      <c r="Z1107" t="s">
        <v>114</v>
      </c>
      <c r="AA1107" t="s">
        <v>40</v>
      </c>
      <c r="AB1107" t="s">
        <v>3260</v>
      </c>
      <c r="AC1107">
        <v>10</v>
      </c>
      <c r="AD1107" t="s">
        <v>115</v>
      </c>
      <c r="AE1107" t="s">
        <v>60</v>
      </c>
      <c r="AF1107" t="s">
        <v>38</v>
      </c>
      <c r="AG1107" s="1">
        <v>43526</v>
      </c>
    </row>
    <row r="1108" spans="1:33" x14ac:dyDescent="0.3">
      <c r="A1108">
        <v>51</v>
      </c>
      <c r="B1108" t="s">
        <v>32</v>
      </c>
      <c r="C1108" t="s">
        <v>61</v>
      </c>
      <c r="D1108" t="s">
        <v>1915</v>
      </c>
      <c r="E1108" t="s">
        <v>35</v>
      </c>
      <c r="F1108">
        <v>7</v>
      </c>
      <c r="G1108" t="s">
        <v>3258</v>
      </c>
      <c r="H1108" t="s">
        <v>37</v>
      </c>
      <c r="I1108" t="s">
        <v>2661</v>
      </c>
      <c r="J1108" t="s">
        <v>3247</v>
      </c>
      <c r="K1108" t="s">
        <v>41</v>
      </c>
      <c r="L1108" t="s">
        <v>103</v>
      </c>
      <c r="M1108" t="s">
        <v>3247</v>
      </c>
      <c r="N1108" t="s">
        <v>3249</v>
      </c>
      <c r="O1108" t="s">
        <v>128</v>
      </c>
      <c r="P1108" t="s">
        <v>3248</v>
      </c>
      <c r="Q1108" t="s">
        <v>44</v>
      </c>
      <c r="R1108">
        <v>6132</v>
      </c>
      <c r="S1108" t="s">
        <v>2662</v>
      </c>
      <c r="T1108" t="s">
        <v>40</v>
      </c>
      <c r="U1108" t="s">
        <v>32</v>
      </c>
      <c r="V1108" t="s">
        <v>49</v>
      </c>
      <c r="W1108" t="s">
        <v>3250</v>
      </c>
      <c r="X1108" t="s">
        <v>3248</v>
      </c>
      <c r="Y1108" t="s">
        <v>60</v>
      </c>
      <c r="Z1108" t="s">
        <v>130</v>
      </c>
      <c r="AA1108" t="s">
        <v>40</v>
      </c>
      <c r="AB1108" t="s">
        <v>3260</v>
      </c>
      <c r="AC1108">
        <v>1</v>
      </c>
      <c r="AD1108" t="s">
        <v>60</v>
      </c>
      <c r="AE1108" t="s">
        <v>60</v>
      </c>
      <c r="AF1108" t="s">
        <v>60</v>
      </c>
      <c r="AG1108" s="1">
        <v>44764</v>
      </c>
    </row>
    <row r="1109" spans="1:33" x14ac:dyDescent="0.3">
      <c r="A1109">
        <v>19</v>
      </c>
      <c r="B1109" t="s">
        <v>50</v>
      </c>
      <c r="C1109" t="s">
        <v>51</v>
      </c>
      <c r="D1109" t="s">
        <v>1820</v>
      </c>
      <c r="E1109" t="s">
        <v>78</v>
      </c>
      <c r="F1109">
        <v>1</v>
      </c>
      <c r="G1109" t="s">
        <v>3257</v>
      </c>
      <c r="H1109" t="s">
        <v>121</v>
      </c>
      <c r="I1109" t="s">
        <v>2663</v>
      </c>
      <c r="J1109" t="s">
        <v>3248</v>
      </c>
      <c r="K1109" t="s">
        <v>55</v>
      </c>
      <c r="L1109" t="s">
        <v>301</v>
      </c>
      <c r="M1109" t="s">
        <v>3253</v>
      </c>
      <c r="N1109" t="s">
        <v>3254</v>
      </c>
      <c r="O1109" t="s">
        <v>81</v>
      </c>
      <c r="P1109" t="s">
        <v>3253</v>
      </c>
      <c r="Q1109" t="s">
        <v>57</v>
      </c>
      <c r="R1109">
        <v>23250</v>
      </c>
      <c r="S1109" t="s">
        <v>2664</v>
      </c>
      <c r="T1109" t="s">
        <v>60</v>
      </c>
      <c r="U1109" t="s">
        <v>32</v>
      </c>
      <c r="V1109" t="s">
        <v>106</v>
      </c>
      <c r="W1109" t="s">
        <v>3255</v>
      </c>
      <c r="X1109" t="s">
        <v>3253</v>
      </c>
      <c r="Y1109" t="s">
        <v>60</v>
      </c>
      <c r="Z1109" t="s">
        <v>38</v>
      </c>
      <c r="AA1109" t="s">
        <v>71</v>
      </c>
      <c r="AB1109" t="s">
        <v>3251</v>
      </c>
      <c r="AC1109">
        <v>0</v>
      </c>
      <c r="AD1109" t="s">
        <v>60</v>
      </c>
      <c r="AE1109" t="s">
        <v>60</v>
      </c>
      <c r="AF1109" t="s">
        <v>60</v>
      </c>
      <c r="AG1109" s="1">
        <v>44222</v>
      </c>
    </row>
    <row r="1110" spans="1:33" x14ac:dyDescent="0.3">
      <c r="A1110">
        <v>36</v>
      </c>
      <c r="B1110" t="s">
        <v>32</v>
      </c>
      <c r="C1110" t="s">
        <v>61</v>
      </c>
      <c r="D1110" t="s">
        <v>2340</v>
      </c>
      <c r="E1110" t="s">
        <v>35</v>
      </c>
      <c r="F1110">
        <v>5</v>
      </c>
      <c r="G1110" t="s">
        <v>3258</v>
      </c>
      <c r="H1110" t="s">
        <v>53</v>
      </c>
      <c r="I1110" t="s">
        <v>2665</v>
      </c>
      <c r="J1110" t="s">
        <v>3247</v>
      </c>
      <c r="K1110" t="s">
        <v>55</v>
      </c>
      <c r="L1110" t="s">
        <v>254</v>
      </c>
      <c r="M1110" t="s">
        <v>3248</v>
      </c>
      <c r="N1110" t="s">
        <v>3263</v>
      </c>
      <c r="O1110" t="s">
        <v>100</v>
      </c>
      <c r="P1110" t="s">
        <v>3253</v>
      </c>
      <c r="Q1110" t="s">
        <v>44</v>
      </c>
      <c r="R1110">
        <v>80080</v>
      </c>
      <c r="S1110" t="s">
        <v>2666</v>
      </c>
      <c r="T1110" t="s">
        <v>46</v>
      </c>
      <c r="U1110" t="s">
        <v>32</v>
      </c>
      <c r="V1110" t="s">
        <v>47</v>
      </c>
      <c r="W1110" t="s">
        <v>3250</v>
      </c>
      <c r="X1110" t="s">
        <v>3248</v>
      </c>
      <c r="Y1110" t="s">
        <v>40</v>
      </c>
      <c r="Z1110" t="s">
        <v>104</v>
      </c>
      <c r="AA1110" t="s">
        <v>90</v>
      </c>
      <c r="AB1110" t="s">
        <v>3260</v>
      </c>
      <c r="AC1110">
        <v>3</v>
      </c>
      <c r="AD1110" t="s">
        <v>40</v>
      </c>
      <c r="AE1110" t="s">
        <v>60</v>
      </c>
      <c r="AF1110" t="s">
        <v>40</v>
      </c>
      <c r="AG1110" s="1">
        <v>44216</v>
      </c>
    </row>
    <row r="1111" spans="1:33" x14ac:dyDescent="0.3">
      <c r="A1111">
        <v>39</v>
      </c>
      <c r="B1111" t="s">
        <v>32</v>
      </c>
      <c r="C1111" t="s">
        <v>61</v>
      </c>
      <c r="D1111" t="s">
        <v>2549</v>
      </c>
      <c r="E1111" t="s">
        <v>78</v>
      </c>
      <c r="F1111">
        <v>2</v>
      </c>
      <c r="G1111" t="s">
        <v>3264</v>
      </c>
      <c r="H1111" t="s">
        <v>53</v>
      </c>
      <c r="I1111" t="s">
        <v>2667</v>
      </c>
      <c r="J1111" t="s">
        <v>3253</v>
      </c>
      <c r="K1111" t="s">
        <v>41</v>
      </c>
      <c r="L1111" t="s">
        <v>292</v>
      </c>
      <c r="M1111" t="s">
        <v>3259</v>
      </c>
      <c r="N1111" t="s">
        <v>3263</v>
      </c>
      <c r="O1111" t="s">
        <v>157</v>
      </c>
      <c r="P1111" t="s">
        <v>3248</v>
      </c>
      <c r="Q1111" t="s">
        <v>57</v>
      </c>
      <c r="R1111">
        <v>78800</v>
      </c>
      <c r="S1111" t="s">
        <v>2668</v>
      </c>
      <c r="T1111" t="s">
        <v>60</v>
      </c>
      <c r="U1111" t="s">
        <v>32</v>
      </c>
      <c r="V1111" t="s">
        <v>190</v>
      </c>
      <c r="W1111" t="s">
        <v>3250</v>
      </c>
      <c r="X1111" t="s">
        <v>3259</v>
      </c>
      <c r="Y1111" t="s">
        <v>60</v>
      </c>
      <c r="Z1111" t="s">
        <v>104</v>
      </c>
      <c r="AA1111" t="s">
        <v>36</v>
      </c>
      <c r="AB1111" t="s">
        <v>3260</v>
      </c>
      <c r="AC1111">
        <v>8</v>
      </c>
      <c r="AD1111" t="s">
        <v>109</v>
      </c>
      <c r="AE1111" t="s">
        <v>60</v>
      </c>
      <c r="AF1111" t="s">
        <v>109</v>
      </c>
      <c r="AG1111" s="1">
        <v>43537</v>
      </c>
    </row>
    <row r="1112" spans="1:33" x14ac:dyDescent="0.3">
      <c r="A1112">
        <v>44</v>
      </c>
      <c r="B1112" t="s">
        <v>50</v>
      </c>
      <c r="C1112" t="s">
        <v>51</v>
      </c>
      <c r="D1112" t="s">
        <v>1502</v>
      </c>
      <c r="E1112" t="s">
        <v>35</v>
      </c>
      <c r="F1112">
        <v>24</v>
      </c>
      <c r="G1112" t="s">
        <v>3246</v>
      </c>
      <c r="H1112" t="s">
        <v>53</v>
      </c>
      <c r="I1112" t="s">
        <v>1534</v>
      </c>
      <c r="J1112" t="s">
        <v>3259</v>
      </c>
      <c r="K1112" t="s">
        <v>41</v>
      </c>
      <c r="L1112" t="s">
        <v>233</v>
      </c>
      <c r="M1112" t="s">
        <v>3248</v>
      </c>
      <c r="N1112" t="s">
        <v>3254</v>
      </c>
      <c r="O1112" t="s">
        <v>43</v>
      </c>
      <c r="P1112" t="s">
        <v>3248</v>
      </c>
      <c r="Q1112" t="s">
        <v>69</v>
      </c>
      <c r="R1112">
        <v>31610</v>
      </c>
      <c r="S1112" t="s">
        <v>2669</v>
      </c>
      <c r="T1112" t="s">
        <v>36</v>
      </c>
      <c r="U1112" t="s">
        <v>50</v>
      </c>
      <c r="V1112" t="s">
        <v>95</v>
      </c>
      <c r="W1112" t="s">
        <v>3255</v>
      </c>
      <c r="X1112" t="s">
        <v>3259</v>
      </c>
      <c r="Y1112" t="s">
        <v>38</v>
      </c>
      <c r="Z1112" t="s">
        <v>114</v>
      </c>
      <c r="AA1112" t="s">
        <v>60</v>
      </c>
      <c r="AB1112" t="s">
        <v>3256</v>
      </c>
      <c r="AC1112">
        <v>1</v>
      </c>
      <c r="AD1112" t="s">
        <v>60</v>
      </c>
      <c r="AE1112" t="s">
        <v>60</v>
      </c>
      <c r="AF1112" t="s">
        <v>60</v>
      </c>
      <c r="AG1112" s="1">
        <v>43734</v>
      </c>
    </row>
    <row r="1113" spans="1:33" x14ac:dyDescent="0.3">
      <c r="A1113">
        <v>29</v>
      </c>
      <c r="B1113" t="s">
        <v>32</v>
      </c>
      <c r="C1113" t="s">
        <v>61</v>
      </c>
      <c r="D1113" t="s">
        <v>779</v>
      </c>
      <c r="E1113" t="s">
        <v>35</v>
      </c>
      <c r="F1113">
        <v>8</v>
      </c>
      <c r="G1113" t="s">
        <v>3257</v>
      </c>
      <c r="H1113" t="s">
        <v>175</v>
      </c>
      <c r="I1113" t="s">
        <v>2670</v>
      </c>
      <c r="J1113" t="s">
        <v>3248</v>
      </c>
      <c r="K1113" t="s">
        <v>55</v>
      </c>
      <c r="L1113" t="s">
        <v>470</v>
      </c>
      <c r="M1113" t="s">
        <v>3253</v>
      </c>
      <c r="N1113" t="s">
        <v>3249</v>
      </c>
      <c r="O1113" t="s">
        <v>100</v>
      </c>
      <c r="P1113" t="s">
        <v>3253</v>
      </c>
      <c r="Q1113" t="s">
        <v>44</v>
      </c>
      <c r="R1113">
        <v>97150</v>
      </c>
      <c r="S1113" t="s">
        <v>2671</v>
      </c>
      <c r="T1113" t="s">
        <v>36</v>
      </c>
      <c r="U1113" t="s">
        <v>32</v>
      </c>
      <c r="V1113" t="s">
        <v>66</v>
      </c>
      <c r="W1113" t="s">
        <v>3250</v>
      </c>
      <c r="X1113" t="s">
        <v>3248</v>
      </c>
      <c r="Y1113" t="s">
        <v>38</v>
      </c>
      <c r="Z1113" t="s">
        <v>104</v>
      </c>
      <c r="AA1113" t="s">
        <v>36</v>
      </c>
      <c r="AB1113" t="s">
        <v>3260</v>
      </c>
      <c r="AC1113">
        <v>7</v>
      </c>
      <c r="AD1113" t="s">
        <v>109</v>
      </c>
      <c r="AE1113" t="s">
        <v>60</v>
      </c>
      <c r="AF1113" t="s">
        <v>109</v>
      </c>
      <c r="AG1113" s="1">
        <v>44292</v>
      </c>
    </row>
    <row r="1114" spans="1:33" x14ac:dyDescent="0.3">
      <c r="A1114">
        <v>26</v>
      </c>
      <c r="B1114" t="s">
        <v>50</v>
      </c>
      <c r="C1114" t="s">
        <v>51</v>
      </c>
      <c r="D1114" t="s">
        <v>993</v>
      </c>
      <c r="E1114" t="s">
        <v>299</v>
      </c>
      <c r="F1114">
        <v>17</v>
      </c>
      <c r="G1114" t="s">
        <v>3258</v>
      </c>
      <c r="H1114" t="s">
        <v>53</v>
      </c>
      <c r="I1114" t="s">
        <v>2612</v>
      </c>
      <c r="J1114" t="s">
        <v>3247</v>
      </c>
      <c r="K1114" t="s">
        <v>55</v>
      </c>
      <c r="L1114" t="s">
        <v>535</v>
      </c>
      <c r="M1114" t="s">
        <v>3248</v>
      </c>
      <c r="N1114" t="s">
        <v>3254</v>
      </c>
      <c r="O1114" t="s">
        <v>299</v>
      </c>
      <c r="P1114" t="s">
        <v>3248</v>
      </c>
      <c r="Q1114" t="s">
        <v>69</v>
      </c>
      <c r="R1114">
        <v>27410</v>
      </c>
      <c r="S1114" t="s">
        <v>2672</v>
      </c>
      <c r="T1114" t="s">
        <v>60</v>
      </c>
      <c r="U1114" t="s">
        <v>50</v>
      </c>
      <c r="V1114" t="s">
        <v>147</v>
      </c>
      <c r="W1114" t="s">
        <v>3250</v>
      </c>
      <c r="X1114" t="s">
        <v>3247</v>
      </c>
      <c r="Y1114" t="s">
        <v>38</v>
      </c>
      <c r="Z1114" t="s">
        <v>115</v>
      </c>
      <c r="AA1114" t="s">
        <v>40</v>
      </c>
      <c r="AB1114" t="s">
        <v>3261</v>
      </c>
      <c r="AC1114">
        <v>7</v>
      </c>
      <c r="AD1114" t="s">
        <v>109</v>
      </c>
      <c r="AE1114" t="s">
        <v>38</v>
      </c>
      <c r="AF1114" t="s">
        <v>60</v>
      </c>
      <c r="AG1114" s="1">
        <v>43312</v>
      </c>
    </row>
    <row r="1115" spans="1:33" x14ac:dyDescent="0.3">
      <c r="A1115">
        <v>21</v>
      </c>
      <c r="B1115" t="s">
        <v>32</v>
      </c>
      <c r="C1115" t="s">
        <v>61</v>
      </c>
      <c r="D1115" t="s">
        <v>308</v>
      </c>
      <c r="E1115" t="s">
        <v>78</v>
      </c>
      <c r="F1115">
        <v>5</v>
      </c>
      <c r="G1115" t="s">
        <v>3257</v>
      </c>
      <c r="H1115" t="s">
        <v>37</v>
      </c>
      <c r="I1115" t="s">
        <v>2673</v>
      </c>
      <c r="J1115" t="s">
        <v>3248</v>
      </c>
      <c r="K1115" t="s">
        <v>41</v>
      </c>
      <c r="L1115" t="s">
        <v>535</v>
      </c>
      <c r="M1115" t="s">
        <v>3248</v>
      </c>
      <c r="N1115" t="s">
        <v>3254</v>
      </c>
      <c r="O1115" t="s">
        <v>81</v>
      </c>
      <c r="P1115" t="s">
        <v>3253</v>
      </c>
      <c r="Q1115" t="s">
        <v>57</v>
      </c>
      <c r="R1115">
        <v>23800</v>
      </c>
      <c r="S1115" t="s">
        <v>2674</v>
      </c>
      <c r="T1115" t="s">
        <v>38</v>
      </c>
      <c r="U1115" t="s">
        <v>50</v>
      </c>
      <c r="V1115" t="s">
        <v>147</v>
      </c>
      <c r="W1115" t="s">
        <v>3250</v>
      </c>
      <c r="X1115" t="s">
        <v>3259</v>
      </c>
      <c r="Y1115" t="s">
        <v>60</v>
      </c>
      <c r="Z1115" t="s">
        <v>40</v>
      </c>
      <c r="AA1115" t="s">
        <v>90</v>
      </c>
      <c r="AB1115" t="s">
        <v>3260</v>
      </c>
      <c r="AC1115">
        <v>2</v>
      </c>
      <c r="AD1115" t="s">
        <v>40</v>
      </c>
      <c r="AE1115" t="s">
        <v>38</v>
      </c>
      <c r="AF1115" t="s">
        <v>40</v>
      </c>
      <c r="AG1115" s="1">
        <v>44072</v>
      </c>
    </row>
    <row r="1116" spans="1:33" x14ac:dyDescent="0.3">
      <c r="A1116">
        <v>29</v>
      </c>
      <c r="B1116" t="s">
        <v>32</v>
      </c>
      <c r="C1116" t="s">
        <v>61</v>
      </c>
      <c r="D1116" t="s">
        <v>2675</v>
      </c>
      <c r="E1116" t="s">
        <v>35</v>
      </c>
      <c r="F1116">
        <v>2</v>
      </c>
      <c r="G1116" t="s">
        <v>3246</v>
      </c>
      <c r="H1116" t="s">
        <v>53</v>
      </c>
      <c r="I1116" t="s">
        <v>225</v>
      </c>
      <c r="J1116" t="s">
        <v>3248</v>
      </c>
      <c r="K1116" t="s">
        <v>41</v>
      </c>
      <c r="L1116" t="s">
        <v>274</v>
      </c>
      <c r="M1116" t="s">
        <v>3248</v>
      </c>
      <c r="N1116" t="s">
        <v>3254</v>
      </c>
      <c r="O1116" t="s">
        <v>107</v>
      </c>
      <c r="P1116" t="s">
        <v>3247</v>
      </c>
      <c r="Q1116" t="s">
        <v>44</v>
      </c>
      <c r="R1116">
        <v>27030</v>
      </c>
      <c r="S1116" t="s">
        <v>2676</v>
      </c>
      <c r="T1116" t="s">
        <v>60</v>
      </c>
      <c r="U1116" t="s">
        <v>32</v>
      </c>
      <c r="V1116" t="s">
        <v>194</v>
      </c>
      <c r="W1116" t="s">
        <v>3255</v>
      </c>
      <c r="X1116" t="s">
        <v>3259</v>
      </c>
      <c r="Y1116" t="s">
        <v>38</v>
      </c>
      <c r="Z1116" t="s">
        <v>90</v>
      </c>
      <c r="AA1116" t="s">
        <v>36</v>
      </c>
      <c r="AB1116" t="s">
        <v>3260</v>
      </c>
      <c r="AC1116">
        <v>5</v>
      </c>
      <c r="AD1116" t="s">
        <v>46</v>
      </c>
      <c r="AE1116" t="s">
        <v>60</v>
      </c>
      <c r="AF1116" t="s">
        <v>46</v>
      </c>
      <c r="AG1116" s="1">
        <v>43566</v>
      </c>
    </row>
    <row r="1117" spans="1:33" x14ac:dyDescent="0.3">
      <c r="A1117">
        <v>55</v>
      </c>
      <c r="B1117" t="s">
        <v>32</v>
      </c>
      <c r="C1117" t="s">
        <v>61</v>
      </c>
      <c r="D1117" t="s">
        <v>1238</v>
      </c>
      <c r="E1117" t="s">
        <v>78</v>
      </c>
      <c r="F1117">
        <v>1</v>
      </c>
      <c r="G1117" t="s">
        <v>3252</v>
      </c>
      <c r="H1117" t="s">
        <v>53</v>
      </c>
      <c r="I1117" t="s">
        <v>2677</v>
      </c>
      <c r="J1117" t="s">
        <v>3253</v>
      </c>
      <c r="K1117" t="s">
        <v>41</v>
      </c>
      <c r="L1117" t="s">
        <v>197</v>
      </c>
      <c r="M1117" t="s">
        <v>3248</v>
      </c>
      <c r="N1117" t="s">
        <v>3263</v>
      </c>
      <c r="O1117" t="s">
        <v>157</v>
      </c>
      <c r="P1117" t="s">
        <v>3259</v>
      </c>
      <c r="Q1117" t="s">
        <v>44</v>
      </c>
      <c r="R1117">
        <v>102390</v>
      </c>
      <c r="S1117" t="s">
        <v>2678</v>
      </c>
      <c r="T1117" t="s">
        <v>36</v>
      </c>
      <c r="U1117" t="s">
        <v>32</v>
      </c>
      <c r="V1117" t="s">
        <v>76</v>
      </c>
      <c r="W1117" t="s">
        <v>3250</v>
      </c>
      <c r="X1117" t="s">
        <v>3259</v>
      </c>
      <c r="Y1117" t="s">
        <v>38</v>
      </c>
      <c r="Z1117" t="s">
        <v>142</v>
      </c>
      <c r="AA1117" t="s">
        <v>46</v>
      </c>
      <c r="AB1117" t="s">
        <v>3260</v>
      </c>
      <c r="AC1117">
        <v>1</v>
      </c>
      <c r="AD1117" t="s">
        <v>60</v>
      </c>
      <c r="AE1117" t="s">
        <v>38</v>
      </c>
      <c r="AF1117" t="s">
        <v>60</v>
      </c>
      <c r="AG1117" s="1">
        <v>44822</v>
      </c>
    </row>
    <row r="1118" spans="1:33" x14ac:dyDescent="0.3">
      <c r="A1118">
        <v>35</v>
      </c>
      <c r="B1118" t="s">
        <v>32</v>
      </c>
      <c r="C1118" t="s">
        <v>61</v>
      </c>
      <c r="D1118" t="s">
        <v>186</v>
      </c>
      <c r="E1118" t="s">
        <v>35</v>
      </c>
      <c r="F1118">
        <v>18</v>
      </c>
      <c r="G1118" t="s">
        <v>3264</v>
      </c>
      <c r="H1118" t="s">
        <v>53</v>
      </c>
      <c r="I1118" t="s">
        <v>2679</v>
      </c>
      <c r="J1118" t="s">
        <v>3247</v>
      </c>
      <c r="K1118" t="s">
        <v>41</v>
      </c>
      <c r="L1118" t="s">
        <v>336</v>
      </c>
      <c r="M1118" t="s">
        <v>3259</v>
      </c>
      <c r="N1118" t="s">
        <v>3249</v>
      </c>
      <c r="O1118" t="s">
        <v>107</v>
      </c>
      <c r="P1118" t="s">
        <v>3253</v>
      </c>
      <c r="Q1118" t="s">
        <v>44</v>
      </c>
      <c r="R1118">
        <v>52080</v>
      </c>
      <c r="S1118" t="s">
        <v>2680</v>
      </c>
      <c r="T1118" t="s">
        <v>38</v>
      </c>
      <c r="U1118" t="s">
        <v>32</v>
      </c>
      <c r="V1118" t="s">
        <v>147</v>
      </c>
      <c r="W1118" t="s">
        <v>3250</v>
      </c>
      <c r="X1118" t="s">
        <v>3259</v>
      </c>
      <c r="Y1118" t="s">
        <v>60</v>
      </c>
      <c r="Z1118" t="s">
        <v>153</v>
      </c>
      <c r="AA1118" t="s">
        <v>40</v>
      </c>
      <c r="AB1118" t="s">
        <v>3260</v>
      </c>
      <c r="AC1118">
        <v>16</v>
      </c>
      <c r="AD1118" t="s">
        <v>102</v>
      </c>
      <c r="AE1118" t="s">
        <v>38</v>
      </c>
      <c r="AF1118" t="s">
        <v>130</v>
      </c>
      <c r="AG1118" s="1">
        <v>44690</v>
      </c>
    </row>
    <row r="1119" spans="1:33" x14ac:dyDescent="0.3">
      <c r="A1119">
        <v>35</v>
      </c>
      <c r="B1119" t="s">
        <v>32</v>
      </c>
      <c r="C1119" t="s">
        <v>61</v>
      </c>
      <c r="D1119" t="s">
        <v>252</v>
      </c>
      <c r="E1119" t="s">
        <v>35</v>
      </c>
      <c r="F1119">
        <v>11</v>
      </c>
      <c r="G1119" t="s">
        <v>3258</v>
      </c>
      <c r="H1119" t="s">
        <v>37</v>
      </c>
      <c r="I1119" t="s">
        <v>2681</v>
      </c>
      <c r="J1119" t="s">
        <v>3259</v>
      </c>
      <c r="K1119" t="s">
        <v>41</v>
      </c>
      <c r="L1119" t="s">
        <v>233</v>
      </c>
      <c r="M1119" t="s">
        <v>3248</v>
      </c>
      <c r="N1119" t="s">
        <v>3254</v>
      </c>
      <c r="O1119" t="s">
        <v>43</v>
      </c>
      <c r="P1119" t="s">
        <v>3248</v>
      </c>
      <c r="Q1119" t="s">
        <v>44</v>
      </c>
      <c r="R1119">
        <v>26600</v>
      </c>
      <c r="S1119" t="s">
        <v>2682</v>
      </c>
      <c r="T1119" t="s">
        <v>109</v>
      </c>
      <c r="U1119" t="s">
        <v>50</v>
      </c>
      <c r="V1119" t="s">
        <v>147</v>
      </c>
      <c r="W1119" t="s">
        <v>3250</v>
      </c>
      <c r="X1119" t="s">
        <v>3248</v>
      </c>
      <c r="Y1119" t="s">
        <v>38</v>
      </c>
      <c r="Z1119" t="s">
        <v>71</v>
      </c>
      <c r="AA1119" t="s">
        <v>36</v>
      </c>
      <c r="AB1119" t="s">
        <v>3260</v>
      </c>
      <c r="AC1119">
        <v>2</v>
      </c>
      <c r="AD1119" t="s">
        <v>40</v>
      </c>
      <c r="AE1119" t="s">
        <v>40</v>
      </c>
      <c r="AF1119" t="s">
        <v>40</v>
      </c>
      <c r="AG1119" s="1">
        <v>42831</v>
      </c>
    </row>
    <row r="1120" spans="1:33" x14ac:dyDescent="0.3">
      <c r="A1120">
        <v>29</v>
      </c>
      <c r="B1120" t="s">
        <v>32</v>
      </c>
      <c r="C1120" t="s">
        <v>61</v>
      </c>
      <c r="D1120" t="s">
        <v>126</v>
      </c>
      <c r="E1120" t="s">
        <v>35</v>
      </c>
      <c r="F1120">
        <v>21</v>
      </c>
      <c r="G1120" t="s">
        <v>3258</v>
      </c>
      <c r="H1120" t="s">
        <v>53</v>
      </c>
      <c r="I1120" t="s">
        <v>59</v>
      </c>
      <c r="J1120" t="s">
        <v>3247</v>
      </c>
      <c r="K1120" t="s">
        <v>55</v>
      </c>
      <c r="L1120" t="s">
        <v>64</v>
      </c>
      <c r="M1120" t="s">
        <v>3259</v>
      </c>
      <c r="N1120" t="s">
        <v>3263</v>
      </c>
      <c r="O1120" t="s">
        <v>128</v>
      </c>
      <c r="P1120" t="s">
        <v>3253</v>
      </c>
      <c r="Q1120" t="s">
        <v>69</v>
      </c>
      <c r="R1120">
        <v>99800</v>
      </c>
      <c r="S1120" t="s">
        <v>2683</v>
      </c>
      <c r="T1120" t="s">
        <v>38</v>
      </c>
      <c r="U1120" t="s">
        <v>32</v>
      </c>
      <c r="V1120" t="s">
        <v>147</v>
      </c>
      <c r="W1120" t="s">
        <v>3250</v>
      </c>
      <c r="X1120" t="s">
        <v>3248</v>
      </c>
      <c r="Y1120" t="s">
        <v>38</v>
      </c>
      <c r="Z1120" t="s">
        <v>130</v>
      </c>
      <c r="AA1120" t="s">
        <v>38</v>
      </c>
      <c r="AB1120" t="s">
        <v>3260</v>
      </c>
      <c r="AC1120">
        <v>10</v>
      </c>
      <c r="AD1120" t="s">
        <v>104</v>
      </c>
      <c r="AE1120" t="s">
        <v>115</v>
      </c>
      <c r="AF1120" t="s">
        <v>115</v>
      </c>
      <c r="AG1120" s="1">
        <v>43501</v>
      </c>
    </row>
    <row r="1121" spans="1:33" x14ac:dyDescent="0.3">
      <c r="A1121">
        <v>41</v>
      </c>
      <c r="B1121" t="s">
        <v>32</v>
      </c>
      <c r="C1121" t="s">
        <v>61</v>
      </c>
      <c r="D1121" t="s">
        <v>2452</v>
      </c>
      <c r="E1121" t="s">
        <v>299</v>
      </c>
      <c r="F1121">
        <v>10</v>
      </c>
      <c r="G1121" t="s">
        <v>3258</v>
      </c>
      <c r="H1121" t="s">
        <v>299</v>
      </c>
      <c r="I1121" t="s">
        <v>2684</v>
      </c>
      <c r="J1121" t="s">
        <v>3247</v>
      </c>
      <c r="K1121" t="s">
        <v>41</v>
      </c>
      <c r="L1121" t="s">
        <v>156</v>
      </c>
      <c r="M1121" t="s">
        <v>3247</v>
      </c>
      <c r="N1121" t="s">
        <v>3265</v>
      </c>
      <c r="O1121" t="s">
        <v>87</v>
      </c>
      <c r="P1121" t="s">
        <v>3259</v>
      </c>
      <c r="Q1121" t="s">
        <v>69</v>
      </c>
      <c r="R1121">
        <v>191410</v>
      </c>
      <c r="S1121" t="s">
        <v>2685</v>
      </c>
      <c r="T1121" t="s">
        <v>36</v>
      </c>
      <c r="U1121" t="s">
        <v>32</v>
      </c>
      <c r="V1121" t="s">
        <v>102</v>
      </c>
      <c r="W1121" t="s">
        <v>3250</v>
      </c>
      <c r="X1121" t="s">
        <v>3247</v>
      </c>
      <c r="Y1121" t="s">
        <v>36</v>
      </c>
      <c r="Z1121" t="s">
        <v>194</v>
      </c>
      <c r="AA1121" t="s">
        <v>40</v>
      </c>
      <c r="AB1121" t="s">
        <v>3261</v>
      </c>
      <c r="AC1121">
        <v>21</v>
      </c>
      <c r="AD1121" t="s">
        <v>90</v>
      </c>
      <c r="AE1121" t="s">
        <v>47</v>
      </c>
      <c r="AF1121" t="s">
        <v>90</v>
      </c>
      <c r="AG1121" s="1">
        <v>43751</v>
      </c>
    </row>
    <row r="1122" spans="1:33" x14ac:dyDescent="0.3">
      <c r="A1122">
        <v>44</v>
      </c>
      <c r="B1122" t="s">
        <v>32</v>
      </c>
      <c r="C1122" t="s">
        <v>61</v>
      </c>
      <c r="D1122" t="s">
        <v>593</v>
      </c>
      <c r="E1122" t="s">
        <v>35</v>
      </c>
      <c r="F1122">
        <v>7</v>
      </c>
      <c r="G1122" t="s">
        <v>3246</v>
      </c>
      <c r="H1122" t="s">
        <v>37</v>
      </c>
      <c r="I1122" t="s">
        <v>2686</v>
      </c>
      <c r="J1122" t="s">
        <v>3247</v>
      </c>
      <c r="K1122" t="s">
        <v>55</v>
      </c>
      <c r="L1122" t="s">
        <v>355</v>
      </c>
      <c r="M1122" t="s">
        <v>3248</v>
      </c>
      <c r="N1122" t="s">
        <v>3265</v>
      </c>
      <c r="O1122" t="s">
        <v>151</v>
      </c>
      <c r="P1122" t="s">
        <v>3259</v>
      </c>
      <c r="Q1122" t="s">
        <v>69</v>
      </c>
      <c r="R1122">
        <v>19049</v>
      </c>
      <c r="S1122" t="s">
        <v>2687</v>
      </c>
      <c r="T1122" t="s">
        <v>60</v>
      </c>
      <c r="U1122" t="s">
        <v>50</v>
      </c>
      <c r="V1122" t="s">
        <v>76</v>
      </c>
      <c r="W1122" t="s">
        <v>3250</v>
      </c>
      <c r="X1122" t="s">
        <v>3259</v>
      </c>
      <c r="Y1122" t="s">
        <v>38</v>
      </c>
      <c r="Z1122" t="s">
        <v>194</v>
      </c>
      <c r="AA1122" t="s">
        <v>46</v>
      </c>
      <c r="AB1122" t="s">
        <v>3261</v>
      </c>
      <c r="AC1122">
        <v>22</v>
      </c>
      <c r="AD1122" t="s">
        <v>109</v>
      </c>
      <c r="AE1122" t="s">
        <v>38</v>
      </c>
      <c r="AF1122" t="s">
        <v>130</v>
      </c>
      <c r="AG1122" s="1">
        <v>42841</v>
      </c>
    </row>
    <row r="1123" spans="1:33" x14ac:dyDescent="0.3">
      <c r="A1123">
        <v>51</v>
      </c>
      <c r="B1123" t="s">
        <v>32</v>
      </c>
      <c r="C1123" t="s">
        <v>51</v>
      </c>
      <c r="D1123" t="s">
        <v>2688</v>
      </c>
      <c r="E1123" t="s">
        <v>78</v>
      </c>
      <c r="F1123">
        <v>9</v>
      </c>
      <c r="G1123" t="s">
        <v>3246</v>
      </c>
      <c r="H1123" t="s">
        <v>53</v>
      </c>
      <c r="I1123" t="s">
        <v>1742</v>
      </c>
      <c r="J1123" t="s">
        <v>3259</v>
      </c>
      <c r="K1123" t="s">
        <v>41</v>
      </c>
      <c r="L1123" t="s">
        <v>229</v>
      </c>
      <c r="M1123" t="s">
        <v>3248</v>
      </c>
      <c r="N1123" t="s">
        <v>3265</v>
      </c>
      <c r="O1123" t="s">
        <v>87</v>
      </c>
      <c r="P1123" t="s">
        <v>3247</v>
      </c>
      <c r="Q1123" t="s">
        <v>69</v>
      </c>
      <c r="R1123">
        <v>198470</v>
      </c>
      <c r="S1123" t="s">
        <v>2689</v>
      </c>
      <c r="T1123" t="s">
        <v>46</v>
      </c>
      <c r="U1123" t="s">
        <v>50</v>
      </c>
      <c r="V1123" t="s">
        <v>142</v>
      </c>
      <c r="W1123" t="s">
        <v>3255</v>
      </c>
      <c r="X1123" t="s">
        <v>3253</v>
      </c>
      <c r="Y1123" t="s">
        <v>38</v>
      </c>
      <c r="Z1123" t="s">
        <v>355</v>
      </c>
      <c r="AA1123" t="s">
        <v>71</v>
      </c>
      <c r="AB1123" t="s">
        <v>3261</v>
      </c>
      <c r="AC1123">
        <v>29</v>
      </c>
      <c r="AD1123" t="s">
        <v>130</v>
      </c>
      <c r="AE1123" t="s">
        <v>147</v>
      </c>
      <c r="AF1123" t="s">
        <v>130</v>
      </c>
      <c r="AG1123" s="1">
        <v>43042</v>
      </c>
    </row>
    <row r="1124" spans="1:33" x14ac:dyDescent="0.3">
      <c r="A1124">
        <v>42</v>
      </c>
      <c r="B1124" t="s">
        <v>32</v>
      </c>
      <c r="C1124" t="s">
        <v>61</v>
      </c>
      <c r="D1124" t="s">
        <v>2170</v>
      </c>
      <c r="E1124" t="s">
        <v>35</v>
      </c>
      <c r="F1124">
        <v>24</v>
      </c>
      <c r="G1124" t="s">
        <v>3246</v>
      </c>
      <c r="H1124" t="s">
        <v>37</v>
      </c>
      <c r="I1124" t="s">
        <v>2690</v>
      </c>
      <c r="J1124" t="s">
        <v>3259</v>
      </c>
      <c r="K1124" t="s">
        <v>41</v>
      </c>
      <c r="L1124" t="s">
        <v>180</v>
      </c>
      <c r="M1124" t="s">
        <v>3248</v>
      </c>
      <c r="N1124" t="s">
        <v>3263</v>
      </c>
      <c r="O1124" t="s">
        <v>128</v>
      </c>
      <c r="P1124" t="s">
        <v>3253</v>
      </c>
      <c r="Q1124" t="s">
        <v>44</v>
      </c>
      <c r="R1124">
        <v>74060</v>
      </c>
      <c r="S1124" t="s">
        <v>2691</v>
      </c>
      <c r="T1124" t="s">
        <v>38</v>
      </c>
      <c r="U1124" t="s">
        <v>50</v>
      </c>
      <c r="V1124" t="s">
        <v>106</v>
      </c>
      <c r="W1124" t="s">
        <v>3255</v>
      </c>
      <c r="X1124" t="s">
        <v>3259</v>
      </c>
      <c r="Y1124" t="s">
        <v>38</v>
      </c>
      <c r="Z1124" t="s">
        <v>130</v>
      </c>
      <c r="AA1124" t="s">
        <v>71</v>
      </c>
      <c r="AB1124" t="s">
        <v>3261</v>
      </c>
      <c r="AC1124">
        <v>10</v>
      </c>
      <c r="AD1124" t="s">
        <v>104</v>
      </c>
      <c r="AE1124" t="s">
        <v>71</v>
      </c>
      <c r="AF1124" t="s">
        <v>115</v>
      </c>
      <c r="AG1124" s="1">
        <v>42226</v>
      </c>
    </row>
    <row r="1125" spans="1:33" x14ac:dyDescent="0.3">
      <c r="A1125">
        <v>22</v>
      </c>
      <c r="B1125" t="s">
        <v>32</v>
      </c>
      <c r="C1125" t="s">
        <v>33</v>
      </c>
      <c r="D1125" t="s">
        <v>2692</v>
      </c>
      <c r="E1125" t="s">
        <v>35</v>
      </c>
      <c r="F1125">
        <v>26</v>
      </c>
      <c r="G1125" t="s">
        <v>3252</v>
      </c>
      <c r="H1125" t="s">
        <v>175</v>
      </c>
      <c r="I1125" t="s">
        <v>2693</v>
      </c>
      <c r="J1125" t="s">
        <v>3247</v>
      </c>
      <c r="K1125" t="s">
        <v>55</v>
      </c>
      <c r="L1125" t="s">
        <v>332</v>
      </c>
      <c r="M1125" t="s">
        <v>3247</v>
      </c>
      <c r="N1125" t="s">
        <v>3254</v>
      </c>
      <c r="O1125" t="s">
        <v>107</v>
      </c>
      <c r="P1125" t="s">
        <v>3248</v>
      </c>
      <c r="Q1125" t="s">
        <v>44</v>
      </c>
      <c r="R1125">
        <v>28140</v>
      </c>
      <c r="S1125" t="s">
        <v>2694</v>
      </c>
      <c r="T1125" t="s">
        <v>38</v>
      </c>
      <c r="U1125" t="s">
        <v>50</v>
      </c>
      <c r="V1125" t="s">
        <v>76</v>
      </c>
      <c r="W1125" t="s">
        <v>3250</v>
      </c>
      <c r="X1125" t="s">
        <v>3247</v>
      </c>
      <c r="Y1125" t="s">
        <v>60</v>
      </c>
      <c r="Z1125" t="s">
        <v>46</v>
      </c>
      <c r="AA1125" t="s">
        <v>40</v>
      </c>
      <c r="AB1125" t="s">
        <v>3261</v>
      </c>
      <c r="AC1125">
        <v>4</v>
      </c>
      <c r="AD1125" t="s">
        <v>40</v>
      </c>
      <c r="AE1125" t="s">
        <v>38</v>
      </c>
      <c r="AF1125" t="s">
        <v>36</v>
      </c>
      <c r="AG1125" s="1">
        <v>43135</v>
      </c>
    </row>
    <row r="1126" spans="1:33" x14ac:dyDescent="0.3">
      <c r="A1126">
        <v>28</v>
      </c>
      <c r="B1126" t="s">
        <v>32</v>
      </c>
      <c r="C1126" t="s">
        <v>61</v>
      </c>
      <c r="D1126" t="s">
        <v>886</v>
      </c>
      <c r="E1126" t="s">
        <v>35</v>
      </c>
      <c r="F1126">
        <v>17</v>
      </c>
      <c r="G1126" t="s">
        <v>3252</v>
      </c>
      <c r="H1126" t="s">
        <v>37</v>
      </c>
      <c r="I1126" t="s">
        <v>851</v>
      </c>
      <c r="J1126" t="s">
        <v>3248</v>
      </c>
      <c r="K1126" t="s">
        <v>41</v>
      </c>
      <c r="L1126" t="s">
        <v>144</v>
      </c>
      <c r="M1126" t="s">
        <v>3248</v>
      </c>
      <c r="N1126" t="s">
        <v>3249</v>
      </c>
      <c r="O1126" t="s">
        <v>43</v>
      </c>
      <c r="P1126" t="s">
        <v>3253</v>
      </c>
      <c r="Q1126" t="s">
        <v>69</v>
      </c>
      <c r="R1126">
        <v>45580</v>
      </c>
      <c r="S1126" t="s">
        <v>2695</v>
      </c>
      <c r="T1126" t="s">
        <v>38</v>
      </c>
      <c r="U1126" t="s">
        <v>32</v>
      </c>
      <c r="V1126" t="s">
        <v>47</v>
      </c>
      <c r="W1126" t="s">
        <v>3250</v>
      </c>
      <c r="X1126" t="s">
        <v>3259</v>
      </c>
      <c r="Y1126" t="s">
        <v>38</v>
      </c>
      <c r="Z1126" t="s">
        <v>130</v>
      </c>
      <c r="AA1126" t="s">
        <v>40</v>
      </c>
      <c r="AB1126" t="s">
        <v>3260</v>
      </c>
      <c r="AC1126">
        <v>10</v>
      </c>
      <c r="AD1126" t="s">
        <v>60</v>
      </c>
      <c r="AE1126" t="s">
        <v>38</v>
      </c>
      <c r="AF1126" t="s">
        <v>115</v>
      </c>
      <c r="AG1126" s="1">
        <v>44292</v>
      </c>
    </row>
    <row r="1127" spans="1:33" x14ac:dyDescent="0.3">
      <c r="A1127">
        <v>28</v>
      </c>
      <c r="B1127" t="s">
        <v>50</v>
      </c>
      <c r="C1127" t="s">
        <v>61</v>
      </c>
      <c r="D1127" t="s">
        <v>954</v>
      </c>
      <c r="E1127" t="s">
        <v>78</v>
      </c>
      <c r="F1127">
        <v>13</v>
      </c>
      <c r="G1127" t="s">
        <v>3252</v>
      </c>
      <c r="H1127" t="s">
        <v>84</v>
      </c>
      <c r="I1127" t="s">
        <v>2696</v>
      </c>
      <c r="J1127" t="s">
        <v>3259</v>
      </c>
      <c r="K1127" t="s">
        <v>55</v>
      </c>
      <c r="L1127" t="s">
        <v>168</v>
      </c>
      <c r="M1127" t="s">
        <v>3248</v>
      </c>
      <c r="N1127" t="s">
        <v>3249</v>
      </c>
      <c r="O1127" t="s">
        <v>157</v>
      </c>
      <c r="P1127" t="s">
        <v>3248</v>
      </c>
      <c r="Q1127" t="s">
        <v>57</v>
      </c>
      <c r="R1127">
        <v>98540</v>
      </c>
      <c r="S1127" t="s">
        <v>2697</v>
      </c>
      <c r="T1127" t="s">
        <v>36</v>
      </c>
      <c r="U1127" t="s">
        <v>50</v>
      </c>
      <c r="V1127" t="s">
        <v>147</v>
      </c>
      <c r="W1127" t="s">
        <v>3250</v>
      </c>
      <c r="X1127" t="s">
        <v>3259</v>
      </c>
      <c r="Y1127" t="s">
        <v>60</v>
      </c>
      <c r="Z1127" t="s">
        <v>90</v>
      </c>
      <c r="AA1127" t="s">
        <v>60</v>
      </c>
      <c r="AB1127" t="s">
        <v>3260</v>
      </c>
      <c r="AC1127">
        <v>2</v>
      </c>
      <c r="AD1127" t="s">
        <v>60</v>
      </c>
      <c r="AE1127" t="s">
        <v>40</v>
      </c>
      <c r="AF1127" t="s">
        <v>40</v>
      </c>
      <c r="AG1127" s="1">
        <v>44219</v>
      </c>
    </row>
    <row r="1128" spans="1:33" x14ac:dyDescent="0.3">
      <c r="A1128">
        <v>27</v>
      </c>
      <c r="B1128" t="s">
        <v>32</v>
      </c>
      <c r="C1128" t="s">
        <v>61</v>
      </c>
      <c r="D1128" t="s">
        <v>2577</v>
      </c>
      <c r="E1128" t="s">
        <v>78</v>
      </c>
      <c r="F1128">
        <v>23</v>
      </c>
      <c r="G1128" t="s">
        <v>3257</v>
      </c>
      <c r="H1128" t="s">
        <v>37</v>
      </c>
      <c r="I1128" t="s">
        <v>2698</v>
      </c>
      <c r="J1128" t="s">
        <v>3247</v>
      </c>
      <c r="K1128" t="s">
        <v>55</v>
      </c>
      <c r="L1128" t="s">
        <v>413</v>
      </c>
      <c r="M1128" t="s">
        <v>3247</v>
      </c>
      <c r="N1128" t="s">
        <v>3249</v>
      </c>
      <c r="O1128" t="s">
        <v>81</v>
      </c>
      <c r="P1128" t="s">
        <v>3248</v>
      </c>
      <c r="Q1128" t="s">
        <v>44</v>
      </c>
      <c r="R1128">
        <v>35400</v>
      </c>
      <c r="S1128" t="s">
        <v>2699</v>
      </c>
      <c r="T1128" t="s">
        <v>38</v>
      </c>
      <c r="U1128" t="s">
        <v>32</v>
      </c>
      <c r="V1128" t="s">
        <v>106</v>
      </c>
      <c r="W1128" t="s">
        <v>3255</v>
      </c>
      <c r="X1128" t="s">
        <v>3259</v>
      </c>
      <c r="Y1128" t="s">
        <v>38</v>
      </c>
      <c r="Z1128" t="s">
        <v>104</v>
      </c>
      <c r="AA1128" t="s">
        <v>71</v>
      </c>
      <c r="AB1128" t="s">
        <v>3260</v>
      </c>
      <c r="AC1128">
        <v>9</v>
      </c>
      <c r="AD1128" t="s">
        <v>115</v>
      </c>
      <c r="AE1128" t="s">
        <v>71</v>
      </c>
      <c r="AF1128" t="s">
        <v>115</v>
      </c>
      <c r="AG1128" s="1">
        <v>44819</v>
      </c>
    </row>
    <row r="1129" spans="1:33" x14ac:dyDescent="0.3">
      <c r="A1129">
        <v>27</v>
      </c>
      <c r="B1129" t="s">
        <v>32</v>
      </c>
      <c r="C1129" t="s">
        <v>61</v>
      </c>
      <c r="D1129" t="s">
        <v>985</v>
      </c>
      <c r="E1129" t="s">
        <v>35</v>
      </c>
      <c r="F1129">
        <v>2</v>
      </c>
      <c r="G1129" t="s">
        <v>3258</v>
      </c>
      <c r="H1129" t="s">
        <v>53</v>
      </c>
      <c r="I1129" t="s">
        <v>2700</v>
      </c>
      <c r="J1129" t="s">
        <v>3253</v>
      </c>
      <c r="K1129" t="s">
        <v>55</v>
      </c>
      <c r="L1129" t="s">
        <v>315</v>
      </c>
      <c r="M1129" t="s">
        <v>3248</v>
      </c>
      <c r="N1129" t="s">
        <v>3249</v>
      </c>
      <c r="O1129" t="s">
        <v>128</v>
      </c>
      <c r="P1129" t="s">
        <v>3259</v>
      </c>
      <c r="Q1129" t="s">
        <v>44</v>
      </c>
      <c r="R1129">
        <v>42270</v>
      </c>
      <c r="S1129" t="s">
        <v>2001</v>
      </c>
      <c r="T1129" t="s">
        <v>60</v>
      </c>
      <c r="U1129" t="s">
        <v>32</v>
      </c>
      <c r="V1129" t="s">
        <v>190</v>
      </c>
      <c r="W1129" t="s">
        <v>3250</v>
      </c>
      <c r="X1129" t="s">
        <v>3247</v>
      </c>
      <c r="Y1129" t="s">
        <v>38</v>
      </c>
      <c r="Z1129" t="s">
        <v>46</v>
      </c>
      <c r="AA1129" t="s">
        <v>40</v>
      </c>
      <c r="AB1129" t="s">
        <v>3260</v>
      </c>
      <c r="AC1129">
        <v>3</v>
      </c>
      <c r="AD1129" t="s">
        <v>40</v>
      </c>
      <c r="AE1129" t="s">
        <v>40</v>
      </c>
      <c r="AF1129" t="s">
        <v>40</v>
      </c>
      <c r="AG1129" s="1">
        <v>42212</v>
      </c>
    </row>
    <row r="1130" spans="1:33" x14ac:dyDescent="0.3">
      <c r="A1130">
        <v>37</v>
      </c>
      <c r="B1130" t="s">
        <v>32</v>
      </c>
      <c r="C1130" t="s">
        <v>61</v>
      </c>
      <c r="D1130" t="s">
        <v>1123</v>
      </c>
      <c r="E1130" t="s">
        <v>35</v>
      </c>
      <c r="F1130">
        <v>10</v>
      </c>
      <c r="G1130" t="s">
        <v>3246</v>
      </c>
      <c r="H1130" t="s">
        <v>37</v>
      </c>
      <c r="I1130" t="s">
        <v>1493</v>
      </c>
      <c r="J1130" t="s">
        <v>3248</v>
      </c>
      <c r="K1130" t="s">
        <v>55</v>
      </c>
      <c r="L1130" t="s">
        <v>127</v>
      </c>
      <c r="M1130" t="s">
        <v>3248</v>
      </c>
      <c r="N1130" t="s">
        <v>3254</v>
      </c>
      <c r="O1130" t="s">
        <v>43</v>
      </c>
      <c r="P1130" t="s">
        <v>3253</v>
      </c>
      <c r="Q1130" t="s">
        <v>44</v>
      </c>
      <c r="R1130">
        <v>34520</v>
      </c>
      <c r="S1130" t="s">
        <v>2701</v>
      </c>
      <c r="T1130" t="s">
        <v>90</v>
      </c>
      <c r="U1130" t="s">
        <v>32</v>
      </c>
      <c r="V1130" t="s">
        <v>59</v>
      </c>
      <c r="W1130" t="s">
        <v>3255</v>
      </c>
      <c r="X1130" t="s">
        <v>3247</v>
      </c>
      <c r="Y1130" t="s">
        <v>38</v>
      </c>
      <c r="Z1130" t="s">
        <v>49</v>
      </c>
      <c r="AA1130" t="s">
        <v>36</v>
      </c>
      <c r="AB1130" t="s">
        <v>3260</v>
      </c>
      <c r="AC1130">
        <v>5</v>
      </c>
      <c r="AD1130" t="s">
        <v>46</v>
      </c>
      <c r="AE1130" t="s">
        <v>60</v>
      </c>
      <c r="AF1130" t="s">
        <v>36</v>
      </c>
      <c r="AG1130" s="1">
        <v>43864</v>
      </c>
    </row>
    <row r="1131" spans="1:33" x14ac:dyDescent="0.3">
      <c r="A1131">
        <v>37</v>
      </c>
      <c r="B1131" t="s">
        <v>32</v>
      </c>
      <c r="C1131" t="s">
        <v>33</v>
      </c>
      <c r="D1131" t="s">
        <v>1920</v>
      </c>
      <c r="E1131" t="s">
        <v>35</v>
      </c>
      <c r="F1131">
        <v>2</v>
      </c>
      <c r="G1131" t="s">
        <v>3252</v>
      </c>
      <c r="H1131" t="s">
        <v>53</v>
      </c>
      <c r="I1131" t="s">
        <v>2702</v>
      </c>
      <c r="J1131" t="s">
        <v>3248</v>
      </c>
      <c r="K1131" t="s">
        <v>41</v>
      </c>
      <c r="L1131" t="s">
        <v>301</v>
      </c>
      <c r="M1131" t="s">
        <v>3247</v>
      </c>
      <c r="N1131" t="s">
        <v>3249</v>
      </c>
      <c r="O1131" t="s">
        <v>100</v>
      </c>
      <c r="P1131" t="s">
        <v>3259</v>
      </c>
      <c r="Q1131" t="s">
        <v>69</v>
      </c>
      <c r="R1131">
        <v>5163</v>
      </c>
      <c r="S1131" t="s">
        <v>2703</v>
      </c>
      <c r="T1131" t="s">
        <v>71</v>
      </c>
      <c r="U1131" t="s">
        <v>32</v>
      </c>
      <c r="V1131" t="s">
        <v>76</v>
      </c>
      <c r="W1131" t="s">
        <v>3250</v>
      </c>
      <c r="X1131" t="s">
        <v>3259</v>
      </c>
      <c r="Y1131" t="s">
        <v>38</v>
      </c>
      <c r="Z1131" t="s">
        <v>49</v>
      </c>
      <c r="AA1131" t="s">
        <v>40</v>
      </c>
      <c r="AB1131" t="s">
        <v>3251</v>
      </c>
      <c r="AC1131">
        <v>1</v>
      </c>
      <c r="AD1131" t="s">
        <v>60</v>
      </c>
      <c r="AE1131" t="s">
        <v>60</v>
      </c>
      <c r="AF1131" t="s">
        <v>60</v>
      </c>
      <c r="AG1131" s="1">
        <v>44609</v>
      </c>
    </row>
    <row r="1132" spans="1:33" x14ac:dyDescent="0.3">
      <c r="A1132">
        <v>32</v>
      </c>
      <c r="B1132" t="s">
        <v>50</v>
      </c>
      <c r="C1132" t="s">
        <v>51</v>
      </c>
      <c r="D1132" t="s">
        <v>1473</v>
      </c>
      <c r="E1132" t="s">
        <v>35</v>
      </c>
      <c r="F1132">
        <v>5</v>
      </c>
      <c r="G1132" t="s">
        <v>3252</v>
      </c>
      <c r="H1132" t="s">
        <v>53</v>
      </c>
      <c r="I1132" t="s">
        <v>2704</v>
      </c>
      <c r="J1132" t="s">
        <v>3253</v>
      </c>
      <c r="K1132" t="s">
        <v>55</v>
      </c>
      <c r="L1132" t="s">
        <v>315</v>
      </c>
      <c r="M1132" t="s">
        <v>3259</v>
      </c>
      <c r="N1132" t="s">
        <v>3254</v>
      </c>
      <c r="O1132" t="s">
        <v>107</v>
      </c>
      <c r="P1132" t="s">
        <v>3248</v>
      </c>
      <c r="Q1132" t="s">
        <v>57</v>
      </c>
      <c r="R1132">
        <v>24320</v>
      </c>
      <c r="S1132" t="s">
        <v>399</v>
      </c>
      <c r="T1132" t="s">
        <v>36</v>
      </c>
      <c r="U1132" t="s">
        <v>50</v>
      </c>
      <c r="V1132" t="s">
        <v>76</v>
      </c>
      <c r="W1132" t="s">
        <v>3250</v>
      </c>
      <c r="X1132" t="s">
        <v>3253</v>
      </c>
      <c r="Y1132" t="s">
        <v>60</v>
      </c>
      <c r="Z1132" t="s">
        <v>115</v>
      </c>
      <c r="AA1132" t="s">
        <v>40</v>
      </c>
      <c r="AB1132" t="s">
        <v>3260</v>
      </c>
      <c r="AC1132">
        <v>4</v>
      </c>
      <c r="AD1132" t="s">
        <v>38</v>
      </c>
      <c r="AE1132" t="s">
        <v>60</v>
      </c>
      <c r="AF1132" t="s">
        <v>36</v>
      </c>
      <c r="AG1132" s="1">
        <v>42139</v>
      </c>
    </row>
    <row r="1133" spans="1:33" x14ac:dyDescent="0.3">
      <c r="A1133">
        <v>38</v>
      </c>
      <c r="B1133" t="s">
        <v>32</v>
      </c>
      <c r="C1133" t="s">
        <v>61</v>
      </c>
      <c r="D1133" t="s">
        <v>372</v>
      </c>
      <c r="E1133" t="s">
        <v>78</v>
      </c>
      <c r="F1133">
        <v>2</v>
      </c>
      <c r="G1133" t="s">
        <v>3258</v>
      </c>
      <c r="H1133" t="s">
        <v>84</v>
      </c>
      <c r="I1133" t="s">
        <v>2705</v>
      </c>
      <c r="J1133" t="s">
        <v>3247</v>
      </c>
      <c r="K1133" t="s">
        <v>55</v>
      </c>
      <c r="L1133" t="s">
        <v>546</v>
      </c>
      <c r="M1133" t="s">
        <v>3253</v>
      </c>
      <c r="N1133" t="s">
        <v>3249</v>
      </c>
      <c r="O1133" t="s">
        <v>81</v>
      </c>
      <c r="P1133" t="s">
        <v>3259</v>
      </c>
      <c r="Q1133" t="s">
        <v>44</v>
      </c>
      <c r="R1133">
        <v>54050</v>
      </c>
      <c r="S1133" t="s">
        <v>2706</v>
      </c>
      <c r="T1133" t="s">
        <v>40</v>
      </c>
      <c r="U1133" t="s">
        <v>50</v>
      </c>
      <c r="V1133" t="s">
        <v>59</v>
      </c>
      <c r="W1133" t="s">
        <v>3255</v>
      </c>
      <c r="X1133" t="s">
        <v>3253</v>
      </c>
      <c r="Y1133" t="s">
        <v>40</v>
      </c>
      <c r="Z1133" t="s">
        <v>59</v>
      </c>
      <c r="AA1133" t="s">
        <v>46</v>
      </c>
      <c r="AB1133" t="s">
        <v>3261</v>
      </c>
      <c r="AC1133">
        <v>4</v>
      </c>
      <c r="AD1133" t="s">
        <v>40</v>
      </c>
      <c r="AE1133" t="s">
        <v>60</v>
      </c>
      <c r="AF1133" t="s">
        <v>36</v>
      </c>
      <c r="AG1133" s="1">
        <v>43159</v>
      </c>
    </row>
    <row r="1134" spans="1:33" x14ac:dyDescent="0.3">
      <c r="A1134">
        <v>43</v>
      </c>
      <c r="B1134" t="s">
        <v>32</v>
      </c>
      <c r="C1134" t="s">
        <v>61</v>
      </c>
      <c r="D1134" t="s">
        <v>97</v>
      </c>
      <c r="E1134" t="s">
        <v>35</v>
      </c>
      <c r="F1134">
        <v>8</v>
      </c>
      <c r="G1134" t="s">
        <v>3246</v>
      </c>
      <c r="H1134" t="s">
        <v>53</v>
      </c>
      <c r="I1134" t="s">
        <v>1502</v>
      </c>
      <c r="J1134" t="s">
        <v>3253</v>
      </c>
      <c r="K1134" t="s">
        <v>55</v>
      </c>
      <c r="L1134" t="s">
        <v>288</v>
      </c>
      <c r="M1134" t="s">
        <v>3248</v>
      </c>
      <c r="N1134" t="s">
        <v>3249</v>
      </c>
      <c r="O1134" t="s">
        <v>128</v>
      </c>
      <c r="P1134" t="s">
        <v>3247</v>
      </c>
      <c r="Q1134" t="s">
        <v>69</v>
      </c>
      <c r="R1134">
        <v>47650</v>
      </c>
      <c r="S1134" t="s">
        <v>2707</v>
      </c>
      <c r="T1134" t="s">
        <v>46</v>
      </c>
      <c r="U1134" t="s">
        <v>32</v>
      </c>
      <c r="V1134" t="s">
        <v>106</v>
      </c>
      <c r="W1134" t="s">
        <v>3255</v>
      </c>
      <c r="X1134" t="s">
        <v>3248</v>
      </c>
      <c r="Y1134" t="s">
        <v>38</v>
      </c>
      <c r="Z1134" t="s">
        <v>46</v>
      </c>
      <c r="AA1134" t="s">
        <v>40</v>
      </c>
      <c r="AB1134" t="s">
        <v>3251</v>
      </c>
      <c r="AC1134">
        <v>1</v>
      </c>
      <c r="AD1134" t="s">
        <v>60</v>
      </c>
      <c r="AE1134" t="s">
        <v>60</v>
      </c>
      <c r="AF1134" t="s">
        <v>60</v>
      </c>
      <c r="AG1134" s="1">
        <v>44907</v>
      </c>
    </row>
    <row r="1135" spans="1:33" x14ac:dyDescent="0.3">
      <c r="A1135">
        <v>32</v>
      </c>
      <c r="B1135" t="s">
        <v>32</v>
      </c>
      <c r="C1135" t="s">
        <v>33</v>
      </c>
      <c r="D1135" t="s">
        <v>2176</v>
      </c>
      <c r="E1135" t="s">
        <v>78</v>
      </c>
      <c r="F1135">
        <v>26</v>
      </c>
      <c r="G1135" t="s">
        <v>3258</v>
      </c>
      <c r="H1135" t="s">
        <v>84</v>
      </c>
      <c r="I1135" t="s">
        <v>2708</v>
      </c>
      <c r="J1135" t="s">
        <v>3248</v>
      </c>
      <c r="K1135" t="s">
        <v>41</v>
      </c>
      <c r="L1135" t="s">
        <v>301</v>
      </c>
      <c r="M1135" t="s">
        <v>3248</v>
      </c>
      <c r="N1135" t="s">
        <v>3249</v>
      </c>
      <c r="O1135" t="s">
        <v>157</v>
      </c>
      <c r="P1135" t="s">
        <v>3259</v>
      </c>
      <c r="Q1135" t="s">
        <v>44</v>
      </c>
      <c r="R1135">
        <v>44650</v>
      </c>
      <c r="S1135" t="s">
        <v>2709</v>
      </c>
      <c r="T1135" t="s">
        <v>60</v>
      </c>
      <c r="U1135" t="s">
        <v>32</v>
      </c>
      <c r="V1135" t="s">
        <v>190</v>
      </c>
      <c r="W1135" t="s">
        <v>3250</v>
      </c>
      <c r="X1135" t="s">
        <v>3253</v>
      </c>
      <c r="Y1135" t="s">
        <v>60</v>
      </c>
      <c r="Z1135" t="s">
        <v>46</v>
      </c>
      <c r="AA1135" t="s">
        <v>40</v>
      </c>
      <c r="AB1135" t="s">
        <v>3260</v>
      </c>
      <c r="AC1135">
        <v>3</v>
      </c>
      <c r="AD1135" t="s">
        <v>40</v>
      </c>
      <c r="AE1135" t="s">
        <v>40</v>
      </c>
      <c r="AF1135" t="s">
        <v>40</v>
      </c>
      <c r="AG1135" s="1">
        <v>44716</v>
      </c>
    </row>
    <row r="1136" spans="1:33" x14ac:dyDescent="0.3">
      <c r="A1136">
        <v>35</v>
      </c>
      <c r="B1136" t="s">
        <v>32</v>
      </c>
      <c r="C1136" t="s">
        <v>61</v>
      </c>
      <c r="D1136" t="s">
        <v>835</v>
      </c>
      <c r="E1136" t="s">
        <v>35</v>
      </c>
      <c r="F1136">
        <v>22</v>
      </c>
      <c r="G1136" t="s">
        <v>3246</v>
      </c>
      <c r="H1136" t="s">
        <v>53</v>
      </c>
      <c r="I1136" t="s">
        <v>2710</v>
      </c>
      <c r="J1136" t="s">
        <v>3259</v>
      </c>
      <c r="K1136" t="s">
        <v>41</v>
      </c>
      <c r="L1136" t="s">
        <v>382</v>
      </c>
      <c r="M1136" t="s">
        <v>3253</v>
      </c>
      <c r="N1136" t="s">
        <v>3254</v>
      </c>
      <c r="O1136" t="s">
        <v>43</v>
      </c>
      <c r="P1136" t="s">
        <v>3248</v>
      </c>
      <c r="Q1136" t="s">
        <v>57</v>
      </c>
      <c r="R1136">
        <v>42300</v>
      </c>
      <c r="S1136" t="s">
        <v>2711</v>
      </c>
      <c r="T1136" t="s">
        <v>60</v>
      </c>
      <c r="U1136" t="s">
        <v>32</v>
      </c>
      <c r="V1136" t="s">
        <v>102</v>
      </c>
      <c r="W1136" t="s">
        <v>3250</v>
      </c>
      <c r="X1136" t="s">
        <v>3248</v>
      </c>
      <c r="Y1136" t="s">
        <v>60</v>
      </c>
      <c r="Z1136" t="s">
        <v>90</v>
      </c>
      <c r="AA1136" t="s">
        <v>40</v>
      </c>
      <c r="AB1136" t="s">
        <v>3260</v>
      </c>
      <c r="AC1136">
        <v>5</v>
      </c>
      <c r="AD1136" t="s">
        <v>46</v>
      </c>
      <c r="AE1136" t="s">
        <v>46</v>
      </c>
      <c r="AF1136" t="s">
        <v>36</v>
      </c>
      <c r="AG1136" s="1">
        <v>44272</v>
      </c>
    </row>
    <row r="1137" spans="1:33" x14ac:dyDescent="0.3">
      <c r="A1137">
        <v>40</v>
      </c>
      <c r="B1137" t="s">
        <v>32</v>
      </c>
      <c r="C1137" t="s">
        <v>61</v>
      </c>
      <c r="D1137" t="s">
        <v>1073</v>
      </c>
      <c r="E1137" t="s">
        <v>35</v>
      </c>
      <c r="F1137">
        <v>14</v>
      </c>
      <c r="G1137" t="s">
        <v>3246</v>
      </c>
      <c r="H1137" t="s">
        <v>37</v>
      </c>
      <c r="I1137" t="s">
        <v>788</v>
      </c>
      <c r="J1137" t="s">
        <v>3248</v>
      </c>
      <c r="K1137" t="s">
        <v>41</v>
      </c>
      <c r="L1137" t="s">
        <v>188</v>
      </c>
      <c r="M1137" t="s">
        <v>3247</v>
      </c>
      <c r="N1137" t="s">
        <v>3265</v>
      </c>
      <c r="O1137" t="s">
        <v>151</v>
      </c>
      <c r="P1137" t="s">
        <v>3248</v>
      </c>
      <c r="Q1137" t="s">
        <v>57</v>
      </c>
      <c r="R1137">
        <v>147320</v>
      </c>
      <c r="S1137" t="s">
        <v>2712</v>
      </c>
      <c r="T1137" t="s">
        <v>38</v>
      </c>
      <c r="U1137" t="s">
        <v>32</v>
      </c>
      <c r="V1137" t="s">
        <v>76</v>
      </c>
      <c r="W1137" t="s">
        <v>3250</v>
      </c>
      <c r="X1137" t="s">
        <v>3253</v>
      </c>
      <c r="Y1137" t="s">
        <v>60</v>
      </c>
      <c r="Z1137" t="s">
        <v>106</v>
      </c>
      <c r="AA1137" t="s">
        <v>40</v>
      </c>
      <c r="AB1137" t="s">
        <v>3251</v>
      </c>
      <c r="AC1137">
        <v>20</v>
      </c>
      <c r="AD1137" t="s">
        <v>109</v>
      </c>
      <c r="AE1137" t="s">
        <v>46</v>
      </c>
      <c r="AF1137" t="s">
        <v>104</v>
      </c>
      <c r="AG1137" s="1">
        <v>44749</v>
      </c>
    </row>
    <row r="1138" spans="1:33" x14ac:dyDescent="0.3">
      <c r="A1138">
        <v>22</v>
      </c>
      <c r="B1138" t="s">
        <v>32</v>
      </c>
      <c r="C1138" t="s">
        <v>61</v>
      </c>
      <c r="D1138" t="s">
        <v>2713</v>
      </c>
      <c r="E1138" t="s">
        <v>35</v>
      </c>
      <c r="F1138">
        <v>1</v>
      </c>
      <c r="G1138" t="s">
        <v>3252</v>
      </c>
      <c r="H1138" t="s">
        <v>53</v>
      </c>
      <c r="I1138" t="s">
        <v>2714</v>
      </c>
      <c r="J1138" t="s">
        <v>3259</v>
      </c>
      <c r="K1138" t="s">
        <v>41</v>
      </c>
      <c r="L1138" t="s">
        <v>221</v>
      </c>
      <c r="M1138" t="s">
        <v>3247</v>
      </c>
      <c r="N1138" t="s">
        <v>3249</v>
      </c>
      <c r="O1138" t="s">
        <v>128</v>
      </c>
      <c r="P1138" t="s">
        <v>3259</v>
      </c>
      <c r="Q1138" t="s">
        <v>44</v>
      </c>
      <c r="R1138">
        <v>47750</v>
      </c>
      <c r="S1138" t="s">
        <v>2715</v>
      </c>
      <c r="T1138" t="s">
        <v>90</v>
      </c>
      <c r="U1138" t="s">
        <v>32</v>
      </c>
      <c r="V1138" t="s">
        <v>95</v>
      </c>
      <c r="W1138" t="s">
        <v>3255</v>
      </c>
      <c r="X1138" t="s">
        <v>3253</v>
      </c>
      <c r="Y1138" t="s">
        <v>40</v>
      </c>
      <c r="Z1138" t="s">
        <v>46</v>
      </c>
      <c r="AA1138" t="s">
        <v>40</v>
      </c>
      <c r="AB1138" t="s">
        <v>3256</v>
      </c>
      <c r="AC1138">
        <v>5</v>
      </c>
      <c r="AD1138" t="s">
        <v>40</v>
      </c>
      <c r="AE1138" t="s">
        <v>40</v>
      </c>
      <c r="AF1138" t="s">
        <v>40</v>
      </c>
      <c r="AG1138" s="1">
        <v>42205</v>
      </c>
    </row>
    <row r="1139" spans="1:33" x14ac:dyDescent="0.3">
      <c r="A1139">
        <v>24</v>
      </c>
      <c r="B1139" t="s">
        <v>32</v>
      </c>
      <c r="C1139" t="s">
        <v>61</v>
      </c>
      <c r="D1139" t="s">
        <v>2716</v>
      </c>
      <c r="E1139" t="s">
        <v>78</v>
      </c>
      <c r="F1139">
        <v>3</v>
      </c>
      <c r="G1139" t="s">
        <v>3252</v>
      </c>
      <c r="H1139" t="s">
        <v>175</v>
      </c>
      <c r="I1139" t="s">
        <v>908</v>
      </c>
      <c r="J1139" t="s">
        <v>3253</v>
      </c>
      <c r="K1139" t="s">
        <v>55</v>
      </c>
      <c r="L1139" t="s">
        <v>221</v>
      </c>
      <c r="M1139" t="s">
        <v>3248</v>
      </c>
      <c r="N1139" t="s">
        <v>3249</v>
      </c>
      <c r="O1139" t="s">
        <v>157</v>
      </c>
      <c r="P1139" t="s">
        <v>3248</v>
      </c>
      <c r="Q1139" t="s">
        <v>44</v>
      </c>
      <c r="R1139">
        <v>49990</v>
      </c>
      <c r="S1139" t="s">
        <v>2717</v>
      </c>
      <c r="T1139" t="s">
        <v>60</v>
      </c>
      <c r="U1139" t="s">
        <v>32</v>
      </c>
      <c r="V1139" t="s">
        <v>106</v>
      </c>
      <c r="W1139" t="s">
        <v>3255</v>
      </c>
      <c r="X1139" t="s">
        <v>3253</v>
      </c>
      <c r="Y1139" t="s">
        <v>38</v>
      </c>
      <c r="Z1139" t="s">
        <v>46</v>
      </c>
      <c r="AA1139" t="s">
        <v>40</v>
      </c>
      <c r="AB1139" t="s">
        <v>3261</v>
      </c>
      <c r="AC1139">
        <v>3</v>
      </c>
      <c r="AD1139" t="s">
        <v>40</v>
      </c>
      <c r="AE1139" t="s">
        <v>60</v>
      </c>
      <c r="AF1139" t="s">
        <v>40</v>
      </c>
      <c r="AG1139" s="1">
        <v>44894</v>
      </c>
    </row>
    <row r="1140" spans="1:33" x14ac:dyDescent="0.3">
      <c r="A1140">
        <v>37</v>
      </c>
      <c r="B1140" t="s">
        <v>32</v>
      </c>
      <c r="C1140" t="s">
        <v>33</v>
      </c>
      <c r="D1140" t="s">
        <v>603</v>
      </c>
      <c r="E1140" t="s">
        <v>78</v>
      </c>
      <c r="F1140">
        <v>9</v>
      </c>
      <c r="G1140" t="s">
        <v>3258</v>
      </c>
      <c r="H1140" t="s">
        <v>37</v>
      </c>
      <c r="I1140" t="s">
        <v>191</v>
      </c>
      <c r="J1140" t="s">
        <v>3253</v>
      </c>
      <c r="K1140" t="s">
        <v>41</v>
      </c>
      <c r="L1140" t="s">
        <v>392</v>
      </c>
      <c r="M1140" t="s">
        <v>3248</v>
      </c>
      <c r="N1140" t="s">
        <v>3263</v>
      </c>
      <c r="O1140" t="s">
        <v>157</v>
      </c>
      <c r="P1140" t="s">
        <v>3247</v>
      </c>
      <c r="Q1140" t="s">
        <v>69</v>
      </c>
      <c r="R1140">
        <v>61340</v>
      </c>
      <c r="S1140" t="s">
        <v>2718</v>
      </c>
      <c r="T1140" t="s">
        <v>38</v>
      </c>
      <c r="U1140" t="s">
        <v>32</v>
      </c>
      <c r="V1140" t="s">
        <v>66</v>
      </c>
      <c r="W1140" t="s">
        <v>3250</v>
      </c>
      <c r="X1140" t="s">
        <v>3259</v>
      </c>
      <c r="Y1140" t="s">
        <v>38</v>
      </c>
      <c r="Z1140" t="s">
        <v>104</v>
      </c>
      <c r="AA1140" t="s">
        <v>90</v>
      </c>
      <c r="AB1140" t="s">
        <v>3260</v>
      </c>
      <c r="AC1140">
        <v>9</v>
      </c>
      <c r="AD1140" t="s">
        <v>71</v>
      </c>
      <c r="AE1140" t="s">
        <v>109</v>
      </c>
      <c r="AF1140" t="s">
        <v>109</v>
      </c>
      <c r="AG1140" s="1">
        <v>42557</v>
      </c>
    </row>
    <row r="1141" spans="1:33" x14ac:dyDescent="0.3">
      <c r="A1141">
        <v>34</v>
      </c>
      <c r="B1141" t="s">
        <v>32</v>
      </c>
      <c r="C1141" t="s">
        <v>61</v>
      </c>
      <c r="D1141" t="s">
        <v>1247</v>
      </c>
      <c r="E1141" t="s">
        <v>35</v>
      </c>
      <c r="F1141">
        <v>1</v>
      </c>
      <c r="G1141" t="s">
        <v>3252</v>
      </c>
      <c r="H1141" t="s">
        <v>37</v>
      </c>
      <c r="I1141" t="s">
        <v>2719</v>
      </c>
      <c r="J1141" t="s">
        <v>3253</v>
      </c>
      <c r="K1141" t="s">
        <v>41</v>
      </c>
      <c r="L1141" t="s">
        <v>225</v>
      </c>
      <c r="M1141" t="s">
        <v>3248</v>
      </c>
      <c r="N1141" t="s">
        <v>3249</v>
      </c>
      <c r="O1141" t="s">
        <v>128</v>
      </c>
      <c r="P1141" t="s">
        <v>3247</v>
      </c>
      <c r="Q1141" t="s">
        <v>44</v>
      </c>
      <c r="R1141">
        <v>43250</v>
      </c>
      <c r="S1141" t="s">
        <v>2720</v>
      </c>
      <c r="T1141" t="s">
        <v>38</v>
      </c>
      <c r="U1141" t="s">
        <v>32</v>
      </c>
      <c r="V1141" t="s">
        <v>102</v>
      </c>
      <c r="W1141" t="s">
        <v>3250</v>
      </c>
      <c r="X1141" t="s">
        <v>3248</v>
      </c>
      <c r="Y1141" t="s">
        <v>60</v>
      </c>
      <c r="Z1141" t="s">
        <v>71</v>
      </c>
      <c r="AA1141" t="s">
        <v>40</v>
      </c>
      <c r="AB1141" t="s">
        <v>3260</v>
      </c>
      <c r="AC1141">
        <v>5</v>
      </c>
      <c r="AD1141" t="s">
        <v>40</v>
      </c>
      <c r="AE1141" t="s">
        <v>38</v>
      </c>
      <c r="AF1141" t="s">
        <v>36</v>
      </c>
      <c r="AG1141" s="1">
        <v>42707</v>
      </c>
    </row>
    <row r="1142" spans="1:33" x14ac:dyDescent="0.3">
      <c r="A1142">
        <v>53</v>
      </c>
      <c r="B1142" t="s">
        <v>32</v>
      </c>
      <c r="C1142" t="s">
        <v>61</v>
      </c>
      <c r="D1142" t="s">
        <v>2721</v>
      </c>
      <c r="E1142" t="s">
        <v>78</v>
      </c>
      <c r="F1142">
        <v>2</v>
      </c>
      <c r="G1142" t="s">
        <v>3252</v>
      </c>
      <c r="H1142" t="s">
        <v>37</v>
      </c>
      <c r="I1142" t="s">
        <v>1518</v>
      </c>
      <c r="J1142" t="s">
        <v>3248</v>
      </c>
      <c r="K1142" t="s">
        <v>41</v>
      </c>
      <c r="L1142" t="s">
        <v>56</v>
      </c>
      <c r="M1142" t="s">
        <v>3248</v>
      </c>
      <c r="N1142" t="s">
        <v>3262</v>
      </c>
      <c r="O1142" t="s">
        <v>87</v>
      </c>
      <c r="P1142" t="s">
        <v>3248</v>
      </c>
      <c r="Q1142" t="s">
        <v>69</v>
      </c>
      <c r="R1142">
        <v>148520</v>
      </c>
      <c r="S1142" t="s">
        <v>2722</v>
      </c>
      <c r="T1142" t="s">
        <v>90</v>
      </c>
      <c r="U1142" t="s">
        <v>32</v>
      </c>
      <c r="V1142" t="s">
        <v>66</v>
      </c>
      <c r="W1142" t="s">
        <v>3250</v>
      </c>
      <c r="X1142" t="s">
        <v>3248</v>
      </c>
      <c r="Y1142" t="s">
        <v>38</v>
      </c>
      <c r="Z1142" t="s">
        <v>95</v>
      </c>
      <c r="AA1142" t="s">
        <v>36</v>
      </c>
      <c r="AB1142" t="s">
        <v>3251</v>
      </c>
      <c r="AC1142">
        <v>17</v>
      </c>
      <c r="AD1142" t="s">
        <v>66</v>
      </c>
      <c r="AE1142" t="s">
        <v>102</v>
      </c>
      <c r="AF1142" t="s">
        <v>40</v>
      </c>
      <c r="AG1142" s="1">
        <v>42978</v>
      </c>
    </row>
    <row r="1143" spans="1:33" x14ac:dyDescent="0.3">
      <c r="A1143">
        <v>36</v>
      </c>
      <c r="B1143" t="s">
        <v>32</v>
      </c>
      <c r="C1143" t="s">
        <v>61</v>
      </c>
      <c r="D1143" t="s">
        <v>2507</v>
      </c>
      <c r="E1143" t="s">
        <v>35</v>
      </c>
      <c r="F1143">
        <v>27</v>
      </c>
      <c r="G1143" t="s">
        <v>3246</v>
      </c>
      <c r="H1143" t="s">
        <v>37</v>
      </c>
      <c r="I1143" t="s">
        <v>66</v>
      </c>
      <c r="J1143" t="s">
        <v>3248</v>
      </c>
      <c r="K1143" t="s">
        <v>41</v>
      </c>
      <c r="L1143" t="s">
        <v>225</v>
      </c>
      <c r="M1143" t="s">
        <v>3248</v>
      </c>
      <c r="N1143" t="s">
        <v>3249</v>
      </c>
      <c r="O1143" t="s">
        <v>100</v>
      </c>
      <c r="P1143" t="s">
        <v>3248</v>
      </c>
      <c r="Q1143" t="s">
        <v>44</v>
      </c>
      <c r="R1143">
        <v>52370</v>
      </c>
      <c r="S1143" t="s">
        <v>2723</v>
      </c>
      <c r="T1143" t="s">
        <v>90</v>
      </c>
      <c r="U1143" t="s">
        <v>32</v>
      </c>
      <c r="V1143" t="s">
        <v>66</v>
      </c>
      <c r="W1143" t="s">
        <v>3250</v>
      </c>
      <c r="X1143" t="s">
        <v>3247</v>
      </c>
      <c r="Y1143" t="s">
        <v>40</v>
      </c>
      <c r="Z1143" t="s">
        <v>49</v>
      </c>
      <c r="AA1143" t="s">
        <v>36</v>
      </c>
      <c r="AB1143" t="s">
        <v>3261</v>
      </c>
      <c r="AC1143">
        <v>7</v>
      </c>
      <c r="AD1143" t="s">
        <v>109</v>
      </c>
      <c r="AE1143" t="s">
        <v>109</v>
      </c>
      <c r="AF1143" t="s">
        <v>109</v>
      </c>
      <c r="AG1143" s="1">
        <v>43594</v>
      </c>
    </row>
    <row r="1144" spans="1:33" x14ac:dyDescent="0.3">
      <c r="A1144">
        <v>42</v>
      </c>
      <c r="B1144" t="s">
        <v>32</v>
      </c>
      <c r="C1144" t="s">
        <v>61</v>
      </c>
      <c r="D1144" t="s">
        <v>671</v>
      </c>
      <c r="E1144" t="s">
        <v>35</v>
      </c>
      <c r="F1144">
        <v>29</v>
      </c>
      <c r="G1144" t="s">
        <v>3246</v>
      </c>
      <c r="H1144" t="s">
        <v>53</v>
      </c>
      <c r="I1144" t="s">
        <v>591</v>
      </c>
      <c r="J1144" t="s">
        <v>3247</v>
      </c>
      <c r="K1144" t="s">
        <v>41</v>
      </c>
      <c r="L1144" t="s">
        <v>127</v>
      </c>
      <c r="M1144" t="s">
        <v>3248</v>
      </c>
      <c r="N1144" t="s">
        <v>3249</v>
      </c>
      <c r="O1144" t="s">
        <v>128</v>
      </c>
      <c r="P1144" t="s">
        <v>3247</v>
      </c>
      <c r="Q1144" t="s">
        <v>44</v>
      </c>
      <c r="R1144">
        <v>44340</v>
      </c>
      <c r="S1144" t="s">
        <v>2724</v>
      </c>
      <c r="T1144" t="s">
        <v>38</v>
      </c>
      <c r="U1144" t="s">
        <v>32</v>
      </c>
      <c r="V1144" t="s">
        <v>66</v>
      </c>
      <c r="W1144" t="s">
        <v>3250</v>
      </c>
      <c r="X1144" t="s">
        <v>3259</v>
      </c>
      <c r="Y1144" t="s">
        <v>38</v>
      </c>
      <c r="Z1144" t="s">
        <v>130</v>
      </c>
      <c r="AA1144" t="s">
        <v>36</v>
      </c>
      <c r="AB1144" t="s">
        <v>3261</v>
      </c>
      <c r="AC1144">
        <v>9</v>
      </c>
      <c r="AD1144" t="s">
        <v>115</v>
      </c>
      <c r="AE1144" t="s">
        <v>109</v>
      </c>
      <c r="AF1144" t="s">
        <v>115</v>
      </c>
      <c r="AG1144" s="1">
        <v>44897</v>
      </c>
    </row>
    <row r="1145" spans="1:33" x14ac:dyDescent="0.3">
      <c r="A1145">
        <v>42</v>
      </c>
      <c r="B1145" t="s">
        <v>32</v>
      </c>
      <c r="C1145" t="s">
        <v>33</v>
      </c>
      <c r="D1145" t="s">
        <v>1891</v>
      </c>
      <c r="E1145" t="s">
        <v>299</v>
      </c>
      <c r="F1145">
        <v>2</v>
      </c>
      <c r="G1145" t="s">
        <v>3264</v>
      </c>
      <c r="H1145" t="s">
        <v>37</v>
      </c>
      <c r="I1145" t="s">
        <v>1547</v>
      </c>
      <c r="J1145" t="s">
        <v>3259</v>
      </c>
      <c r="K1145" t="s">
        <v>41</v>
      </c>
      <c r="L1145" t="s">
        <v>144</v>
      </c>
      <c r="M1145" t="s">
        <v>3259</v>
      </c>
      <c r="N1145" t="s">
        <v>3249</v>
      </c>
      <c r="O1145" t="s">
        <v>299</v>
      </c>
      <c r="P1145" t="s">
        <v>3253</v>
      </c>
      <c r="Q1145" t="s">
        <v>44</v>
      </c>
      <c r="R1145">
        <v>62720</v>
      </c>
      <c r="S1145" t="s">
        <v>1987</v>
      </c>
      <c r="T1145" t="s">
        <v>109</v>
      </c>
      <c r="U1145" t="s">
        <v>32</v>
      </c>
      <c r="V1145" t="s">
        <v>153</v>
      </c>
      <c r="W1145" t="s">
        <v>3250</v>
      </c>
      <c r="X1145" t="s">
        <v>3253</v>
      </c>
      <c r="Y1145" t="s">
        <v>38</v>
      </c>
      <c r="Z1145" t="s">
        <v>130</v>
      </c>
      <c r="AA1145" t="s">
        <v>36</v>
      </c>
      <c r="AB1145" t="s">
        <v>3251</v>
      </c>
      <c r="AC1145">
        <v>4</v>
      </c>
      <c r="AD1145" t="s">
        <v>36</v>
      </c>
      <c r="AE1145" t="s">
        <v>60</v>
      </c>
      <c r="AF1145" t="s">
        <v>36</v>
      </c>
      <c r="AG1145" s="1">
        <v>42868</v>
      </c>
    </row>
    <row r="1146" spans="1:33" x14ac:dyDescent="0.3">
      <c r="A1146">
        <v>36</v>
      </c>
      <c r="B1146" t="s">
        <v>32</v>
      </c>
      <c r="C1146" t="s">
        <v>61</v>
      </c>
      <c r="D1146" t="s">
        <v>1326</v>
      </c>
      <c r="E1146" t="s">
        <v>35</v>
      </c>
      <c r="F1146">
        <v>12</v>
      </c>
      <c r="G1146" t="s">
        <v>3264</v>
      </c>
      <c r="H1146" t="s">
        <v>37</v>
      </c>
      <c r="I1146" t="s">
        <v>2725</v>
      </c>
      <c r="J1146" t="s">
        <v>3259</v>
      </c>
      <c r="K1146" t="s">
        <v>55</v>
      </c>
      <c r="L1146" t="s">
        <v>64</v>
      </c>
      <c r="M1146" t="s">
        <v>3247</v>
      </c>
      <c r="N1146" t="s">
        <v>3263</v>
      </c>
      <c r="O1146" t="s">
        <v>128</v>
      </c>
      <c r="P1146" t="s">
        <v>3259</v>
      </c>
      <c r="Q1146" t="s">
        <v>57</v>
      </c>
      <c r="R1146">
        <v>88580</v>
      </c>
      <c r="S1146" t="s">
        <v>2726</v>
      </c>
      <c r="T1146" t="s">
        <v>60</v>
      </c>
      <c r="U1146" t="s">
        <v>32</v>
      </c>
      <c r="V1146" t="s">
        <v>147</v>
      </c>
      <c r="W1146" t="s">
        <v>3250</v>
      </c>
      <c r="X1146" t="s">
        <v>3247</v>
      </c>
      <c r="Y1146" t="s">
        <v>60</v>
      </c>
      <c r="Z1146" t="s">
        <v>102</v>
      </c>
      <c r="AA1146" t="s">
        <v>40</v>
      </c>
      <c r="AB1146" t="s">
        <v>3261</v>
      </c>
      <c r="AC1146">
        <v>14</v>
      </c>
      <c r="AD1146" t="s">
        <v>115</v>
      </c>
      <c r="AE1146" t="s">
        <v>109</v>
      </c>
      <c r="AF1146" t="s">
        <v>115</v>
      </c>
      <c r="AG1146" s="1">
        <v>42275</v>
      </c>
    </row>
    <row r="1147" spans="1:33" x14ac:dyDescent="0.3">
      <c r="A1147">
        <v>35</v>
      </c>
      <c r="B1147" t="s">
        <v>32</v>
      </c>
      <c r="C1147" t="s">
        <v>61</v>
      </c>
      <c r="D1147" t="s">
        <v>460</v>
      </c>
      <c r="E1147" t="s">
        <v>35</v>
      </c>
      <c r="F1147">
        <v>22</v>
      </c>
      <c r="G1147" t="s">
        <v>3246</v>
      </c>
      <c r="H1147" t="s">
        <v>53</v>
      </c>
      <c r="I1147" t="s">
        <v>2152</v>
      </c>
      <c r="J1147" t="s">
        <v>3247</v>
      </c>
      <c r="K1147" t="s">
        <v>55</v>
      </c>
      <c r="L1147" t="s">
        <v>305</v>
      </c>
      <c r="M1147" t="s">
        <v>3259</v>
      </c>
      <c r="N1147" t="s">
        <v>3263</v>
      </c>
      <c r="O1147" t="s">
        <v>87</v>
      </c>
      <c r="P1147" t="s">
        <v>3247</v>
      </c>
      <c r="Q1147" t="s">
        <v>69</v>
      </c>
      <c r="R1147">
        <v>119960</v>
      </c>
      <c r="S1147" t="s">
        <v>2727</v>
      </c>
      <c r="T1147" t="s">
        <v>109</v>
      </c>
      <c r="U1147" t="s">
        <v>32</v>
      </c>
      <c r="V1147" t="s">
        <v>190</v>
      </c>
      <c r="W1147" t="s">
        <v>3250</v>
      </c>
      <c r="X1147" t="s">
        <v>3247</v>
      </c>
      <c r="Y1147" t="s">
        <v>38</v>
      </c>
      <c r="Z1147" t="s">
        <v>130</v>
      </c>
      <c r="AA1147" t="s">
        <v>90</v>
      </c>
      <c r="AB1147" t="s">
        <v>3261</v>
      </c>
      <c r="AC1147">
        <v>7</v>
      </c>
      <c r="AD1147" t="s">
        <v>109</v>
      </c>
      <c r="AE1147" t="s">
        <v>90</v>
      </c>
      <c r="AF1147" t="s">
        <v>40</v>
      </c>
      <c r="AG1147" s="1">
        <v>43959</v>
      </c>
    </row>
    <row r="1148" spans="1:33" x14ac:dyDescent="0.3">
      <c r="A1148">
        <v>30</v>
      </c>
      <c r="B1148" t="s">
        <v>32</v>
      </c>
      <c r="C1148" t="s">
        <v>61</v>
      </c>
      <c r="D1148" t="s">
        <v>1075</v>
      </c>
      <c r="E1148" t="s">
        <v>35</v>
      </c>
      <c r="F1148">
        <v>2</v>
      </c>
      <c r="G1148" t="s">
        <v>3246</v>
      </c>
      <c r="H1148" t="s">
        <v>53</v>
      </c>
      <c r="I1148" t="s">
        <v>1104</v>
      </c>
      <c r="J1148" t="s">
        <v>3248</v>
      </c>
      <c r="K1148" t="s">
        <v>41</v>
      </c>
      <c r="L1148" t="s">
        <v>150</v>
      </c>
      <c r="M1148" t="s">
        <v>3247</v>
      </c>
      <c r="N1148" t="s">
        <v>3249</v>
      </c>
      <c r="O1148" t="s">
        <v>100</v>
      </c>
      <c r="P1148" t="s">
        <v>3259</v>
      </c>
      <c r="Q1148" t="s">
        <v>44</v>
      </c>
      <c r="R1148">
        <v>41520</v>
      </c>
      <c r="S1148" t="s">
        <v>2728</v>
      </c>
      <c r="T1148" t="s">
        <v>38</v>
      </c>
      <c r="U1148" t="s">
        <v>32</v>
      </c>
      <c r="V1148" t="s">
        <v>114</v>
      </c>
      <c r="W1148" t="s">
        <v>3250</v>
      </c>
      <c r="X1148" t="s">
        <v>3253</v>
      </c>
      <c r="Y1148" t="s">
        <v>36</v>
      </c>
      <c r="Z1148" t="s">
        <v>147</v>
      </c>
      <c r="AA1148" t="s">
        <v>36</v>
      </c>
      <c r="AB1148" t="s">
        <v>3260</v>
      </c>
      <c r="AC1148">
        <v>11</v>
      </c>
      <c r="AD1148" t="s">
        <v>130</v>
      </c>
      <c r="AE1148" t="s">
        <v>130</v>
      </c>
      <c r="AF1148" t="s">
        <v>115</v>
      </c>
      <c r="AG1148" s="1">
        <v>44511</v>
      </c>
    </row>
    <row r="1149" spans="1:33" x14ac:dyDescent="0.3">
      <c r="A1149">
        <v>40</v>
      </c>
      <c r="B1149" t="s">
        <v>32</v>
      </c>
      <c r="C1149" t="s">
        <v>51</v>
      </c>
      <c r="D1149" t="s">
        <v>451</v>
      </c>
      <c r="E1149" t="s">
        <v>35</v>
      </c>
      <c r="F1149">
        <v>1</v>
      </c>
      <c r="G1149" t="s">
        <v>3258</v>
      </c>
      <c r="H1149" t="s">
        <v>53</v>
      </c>
      <c r="I1149" t="s">
        <v>674</v>
      </c>
      <c r="J1149" t="s">
        <v>3248</v>
      </c>
      <c r="K1149" t="s">
        <v>41</v>
      </c>
      <c r="L1149" t="s">
        <v>267</v>
      </c>
      <c r="M1149" t="s">
        <v>3247</v>
      </c>
      <c r="N1149" t="s">
        <v>3262</v>
      </c>
      <c r="O1149" t="s">
        <v>100</v>
      </c>
      <c r="P1149" t="s">
        <v>3247</v>
      </c>
      <c r="Q1149" t="s">
        <v>44</v>
      </c>
      <c r="R1149">
        <v>135030</v>
      </c>
      <c r="S1149" t="s">
        <v>2729</v>
      </c>
      <c r="T1149" t="s">
        <v>38</v>
      </c>
      <c r="U1149" t="s">
        <v>32</v>
      </c>
      <c r="V1149" t="s">
        <v>95</v>
      </c>
      <c r="W1149" t="s">
        <v>3255</v>
      </c>
      <c r="X1149" t="s">
        <v>3259</v>
      </c>
      <c r="Y1149" t="s">
        <v>38</v>
      </c>
      <c r="Z1149" t="s">
        <v>95</v>
      </c>
      <c r="AA1149" t="s">
        <v>36</v>
      </c>
      <c r="AB1149" t="s">
        <v>3261</v>
      </c>
      <c r="AC1149">
        <v>22</v>
      </c>
      <c r="AD1149" t="s">
        <v>36</v>
      </c>
      <c r="AE1149" t="s">
        <v>147</v>
      </c>
      <c r="AF1149" t="s">
        <v>147</v>
      </c>
      <c r="AG1149" s="1">
        <v>42839</v>
      </c>
    </row>
    <row r="1150" spans="1:33" x14ac:dyDescent="0.3">
      <c r="A1150">
        <v>38</v>
      </c>
      <c r="B1150" t="s">
        <v>32</v>
      </c>
      <c r="C1150" t="s">
        <v>51</v>
      </c>
      <c r="D1150" t="s">
        <v>2730</v>
      </c>
      <c r="E1150" t="s">
        <v>35</v>
      </c>
      <c r="F1150">
        <v>3</v>
      </c>
      <c r="G1150" t="s">
        <v>3258</v>
      </c>
      <c r="H1150" t="s">
        <v>175</v>
      </c>
      <c r="I1150" t="s">
        <v>1006</v>
      </c>
      <c r="J1150" t="s">
        <v>3248</v>
      </c>
      <c r="K1150" t="s">
        <v>41</v>
      </c>
      <c r="L1150" t="s">
        <v>188</v>
      </c>
      <c r="M1150" t="s">
        <v>3248</v>
      </c>
      <c r="N1150" t="s">
        <v>3254</v>
      </c>
      <c r="O1150" t="s">
        <v>107</v>
      </c>
      <c r="P1150" t="s">
        <v>3248</v>
      </c>
      <c r="Q1150" t="s">
        <v>44</v>
      </c>
      <c r="R1150">
        <v>28210</v>
      </c>
      <c r="S1150" t="s">
        <v>2731</v>
      </c>
      <c r="T1150" t="s">
        <v>36</v>
      </c>
      <c r="U1150" t="s">
        <v>32</v>
      </c>
      <c r="V1150" t="s">
        <v>153</v>
      </c>
      <c r="W1150" t="s">
        <v>3250</v>
      </c>
      <c r="X1150" t="s">
        <v>3253</v>
      </c>
      <c r="Y1150" t="s">
        <v>38</v>
      </c>
      <c r="Z1150" t="s">
        <v>115</v>
      </c>
      <c r="AA1150" t="s">
        <v>40</v>
      </c>
      <c r="AB1150" t="s">
        <v>3260</v>
      </c>
      <c r="AC1150">
        <v>2</v>
      </c>
      <c r="AD1150" t="s">
        <v>40</v>
      </c>
      <c r="AE1150" t="s">
        <v>40</v>
      </c>
      <c r="AF1150" t="s">
        <v>40</v>
      </c>
      <c r="AG1150" s="1">
        <v>44085</v>
      </c>
    </row>
    <row r="1151" spans="1:33" x14ac:dyDescent="0.3">
      <c r="A1151">
        <v>53</v>
      </c>
      <c r="B1151" t="s">
        <v>32</v>
      </c>
      <c r="C1151" t="s">
        <v>61</v>
      </c>
      <c r="D1151" t="s">
        <v>2185</v>
      </c>
      <c r="E1151" t="s">
        <v>35</v>
      </c>
      <c r="F1151">
        <v>3</v>
      </c>
      <c r="G1151" t="s">
        <v>3258</v>
      </c>
      <c r="H1151" t="s">
        <v>37</v>
      </c>
      <c r="I1151" t="s">
        <v>2732</v>
      </c>
      <c r="J1151" t="s">
        <v>3248</v>
      </c>
      <c r="K1151" t="s">
        <v>41</v>
      </c>
      <c r="L1151" t="s">
        <v>56</v>
      </c>
      <c r="M1151" t="s">
        <v>3248</v>
      </c>
      <c r="N1151" t="s">
        <v>3262</v>
      </c>
      <c r="O1151" t="s">
        <v>151</v>
      </c>
      <c r="P1151" t="s">
        <v>3248</v>
      </c>
      <c r="Q1151" t="s">
        <v>44</v>
      </c>
      <c r="R1151">
        <v>175840</v>
      </c>
      <c r="S1151" t="s">
        <v>2733</v>
      </c>
      <c r="T1151" t="s">
        <v>36</v>
      </c>
      <c r="U1151" t="s">
        <v>50</v>
      </c>
      <c r="V1151" t="s">
        <v>153</v>
      </c>
      <c r="W1151" t="s">
        <v>3250</v>
      </c>
      <c r="X1151" t="s">
        <v>3259</v>
      </c>
      <c r="Y1151" t="s">
        <v>36</v>
      </c>
      <c r="Z1151" t="s">
        <v>106</v>
      </c>
      <c r="AA1151" t="s">
        <v>71</v>
      </c>
      <c r="AB1151" t="s">
        <v>3261</v>
      </c>
      <c r="AC1151">
        <v>5</v>
      </c>
      <c r="AD1151" t="s">
        <v>36</v>
      </c>
      <c r="AE1151" t="s">
        <v>38</v>
      </c>
      <c r="AF1151" t="s">
        <v>36</v>
      </c>
      <c r="AG1151" s="1">
        <v>42777</v>
      </c>
    </row>
    <row r="1152" spans="1:33" x14ac:dyDescent="0.3">
      <c r="A1152">
        <v>29</v>
      </c>
      <c r="B1152" t="s">
        <v>50</v>
      </c>
      <c r="C1152" t="s">
        <v>51</v>
      </c>
      <c r="D1152" t="s">
        <v>353</v>
      </c>
      <c r="E1152" t="s">
        <v>35</v>
      </c>
      <c r="F1152">
        <v>14</v>
      </c>
      <c r="G1152" t="s">
        <v>3257</v>
      </c>
      <c r="H1152" t="s">
        <v>175</v>
      </c>
      <c r="I1152" t="s">
        <v>2559</v>
      </c>
      <c r="J1152" t="s">
        <v>3248</v>
      </c>
      <c r="K1152" t="s">
        <v>55</v>
      </c>
      <c r="L1152" t="s">
        <v>168</v>
      </c>
      <c r="M1152" t="s">
        <v>3248</v>
      </c>
      <c r="N1152" t="s">
        <v>3263</v>
      </c>
      <c r="O1152" t="s">
        <v>100</v>
      </c>
      <c r="P1152" t="s">
        <v>3259</v>
      </c>
      <c r="Q1152" t="s">
        <v>57</v>
      </c>
      <c r="R1152">
        <v>75530</v>
      </c>
      <c r="S1152" t="s">
        <v>2734</v>
      </c>
      <c r="T1152" t="s">
        <v>60</v>
      </c>
      <c r="U1152" t="s">
        <v>50</v>
      </c>
      <c r="V1152" t="s">
        <v>47</v>
      </c>
      <c r="W1152" t="s">
        <v>3250</v>
      </c>
      <c r="X1152" t="s">
        <v>3253</v>
      </c>
      <c r="Y1152" t="s">
        <v>60</v>
      </c>
      <c r="Z1152" t="s">
        <v>104</v>
      </c>
      <c r="AA1152" t="s">
        <v>38</v>
      </c>
      <c r="AB1152" t="s">
        <v>3260</v>
      </c>
      <c r="AC1152">
        <v>8</v>
      </c>
      <c r="AD1152" t="s">
        <v>109</v>
      </c>
      <c r="AE1152" t="s">
        <v>109</v>
      </c>
      <c r="AF1152" t="s">
        <v>109</v>
      </c>
      <c r="AG1152" s="1">
        <v>42651</v>
      </c>
    </row>
    <row r="1153" spans="1:33" x14ac:dyDescent="0.3">
      <c r="A1153">
        <v>47</v>
      </c>
      <c r="B1153" t="s">
        <v>32</v>
      </c>
      <c r="C1153" t="s">
        <v>61</v>
      </c>
      <c r="D1153" t="s">
        <v>1886</v>
      </c>
      <c r="E1153" t="s">
        <v>78</v>
      </c>
      <c r="F1153">
        <v>2</v>
      </c>
      <c r="G1153" t="s">
        <v>3252</v>
      </c>
      <c r="H1153" t="s">
        <v>84</v>
      </c>
      <c r="I1153" t="s">
        <v>2549</v>
      </c>
      <c r="J1153" t="s">
        <v>3248</v>
      </c>
      <c r="K1153" t="s">
        <v>55</v>
      </c>
      <c r="L1153" t="s">
        <v>93</v>
      </c>
      <c r="M1153" t="s">
        <v>3248</v>
      </c>
      <c r="N1153" t="s">
        <v>3249</v>
      </c>
      <c r="O1153" t="s">
        <v>157</v>
      </c>
      <c r="P1153" t="s">
        <v>3259</v>
      </c>
      <c r="Q1153" t="s">
        <v>44</v>
      </c>
      <c r="R1153">
        <v>45370</v>
      </c>
      <c r="S1153" t="s">
        <v>2735</v>
      </c>
      <c r="T1153" t="s">
        <v>60</v>
      </c>
      <c r="U1153" t="s">
        <v>50</v>
      </c>
      <c r="V1153" t="s">
        <v>95</v>
      </c>
      <c r="W1153" t="s">
        <v>3255</v>
      </c>
      <c r="X1153" t="s">
        <v>3253</v>
      </c>
      <c r="Y1153" t="s">
        <v>38</v>
      </c>
      <c r="Z1153" t="s">
        <v>115</v>
      </c>
      <c r="AA1153" t="s">
        <v>40</v>
      </c>
      <c r="AB1153" t="s">
        <v>3260</v>
      </c>
      <c r="AC1153">
        <v>7</v>
      </c>
      <c r="AD1153" t="s">
        <v>90</v>
      </c>
      <c r="AE1153" t="s">
        <v>109</v>
      </c>
      <c r="AF1153" t="s">
        <v>109</v>
      </c>
      <c r="AG1153" s="1">
        <v>44855</v>
      </c>
    </row>
    <row r="1154" spans="1:33" x14ac:dyDescent="0.3">
      <c r="A1154">
        <v>36</v>
      </c>
      <c r="B1154" t="s">
        <v>32</v>
      </c>
      <c r="C1154" t="s">
        <v>33</v>
      </c>
      <c r="D1154" t="s">
        <v>338</v>
      </c>
      <c r="E1154" t="s">
        <v>35</v>
      </c>
      <c r="F1154">
        <v>25</v>
      </c>
      <c r="G1154" t="s">
        <v>3252</v>
      </c>
      <c r="H1154" t="s">
        <v>53</v>
      </c>
      <c r="I1154" t="s">
        <v>2736</v>
      </c>
      <c r="J1154" t="s">
        <v>3248</v>
      </c>
      <c r="K1154" t="s">
        <v>41</v>
      </c>
      <c r="L1154" t="s">
        <v>305</v>
      </c>
      <c r="M1154" t="s">
        <v>3248</v>
      </c>
      <c r="N1154" t="s">
        <v>3263</v>
      </c>
      <c r="O1154" t="s">
        <v>100</v>
      </c>
      <c r="P1154" t="s">
        <v>3248</v>
      </c>
      <c r="Q1154" t="s">
        <v>44</v>
      </c>
      <c r="R1154">
        <v>109200</v>
      </c>
      <c r="S1154" t="s">
        <v>2737</v>
      </c>
      <c r="T1154" t="s">
        <v>36</v>
      </c>
      <c r="U1154" t="s">
        <v>32</v>
      </c>
      <c r="V1154" t="s">
        <v>106</v>
      </c>
      <c r="W1154" t="s">
        <v>3255</v>
      </c>
      <c r="X1154" t="s">
        <v>3247</v>
      </c>
      <c r="Y1154" t="s">
        <v>38</v>
      </c>
      <c r="Z1154" t="s">
        <v>66</v>
      </c>
      <c r="AA1154" t="s">
        <v>40</v>
      </c>
      <c r="AB1154" t="s">
        <v>3260</v>
      </c>
      <c r="AC1154">
        <v>6</v>
      </c>
      <c r="AD1154" t="s">
        <v>46</v>
      </c>
      <c r="AE1154" t="s">
        <v>60</v>
      </c>
      <c r="AF1154" t="s">
        <v>71</v>
      </c>
      <c r="AG1154" s="1">
        <v>43750</v>
      </c>
    </row>
    <row r="1155" spans="1:33" x14ac:dyDescent="0.3">
      <c r="A1155">
        <v>46</v>
      </c>
      <c r="B1155" t="s">
        <v>32</v>
      </c>
      <c r="C1155" t="s">
        <v>33</v>
      </c>
      <c r="D1155" t="s">
        <v>2738</v>
      </c>
      <c r="E1155" t="s">
        <v>35</v>
      </c>
      <c r="F1155">
        <v>7</v>
      </c>
      <c r="G1155" t="s">
        <v>3258</v>
      </c>
      <c r="H1155" t="s">
        <v>37</v>
      </c>
      <c r="I1155" t="s">
        <v>2739</v>
      </c>
      <c r="J1155" t="s">
        <v>3248</v>
      </c>
      <c r="K1155" t="s">
        <v>55</v>
      </c>
      <c r="L1155" t="s">
        <v>379</v>
      </c>
      <c r="M1155" t="s">
        <v>3248</v>
      </c>
      <c r="N1155" t="s">
        <v>3249</v>
      </c>
      <c r="O1155" t="s">
        <v>128</v>
      </c>
      <c r="P1155" t="s">
        <v>3248</v>
      </c>
      <c r="Q1155" t="s">
        <v>44</v>
      </c>
      <c r="R1155">
        <v>52580</v>
      </c>
      <c r="S1155" t="s">
        <v>2740</v>
      </c>
      <c r="T1155" t="s">
        <v>40</v>
      </c>
      <c r="U1155" t="s">
        <v>32</v>
      </c>
      <c r="V1155" t="s">
        <v>76</v>
      </c>
      <c r="W1155" t="s">
        <v>3250</v>
      </c>
      <c r="X1155" t="s">
        <v>3248</v>
      </c>
      <c r="Y1155" t="s">
        <v>60</v>
      </c>
      <c r="Z1155" t="s">
        <v>109</v>
      </c>
      <c r="AA1155" t="s">
        <v>40</v>
      </c>
      <c r="AB1155" t="s">
        <v>3251</v>
      </c>
      <c r="AC1155">
        <v>1</v>
      </c>
      <c r="AD1155" t="s">
        <v>60</v>
      </c>
      <c r="AE1155" t="s">
        <v>60</v>
      </c>
      <c r="AF1155" t="s">
        <v>60</v>
      </c>
      <c r="AG1155" s="1">
        <v>44618</v>
      </c>
    </row>
    <row r="1156" spans="1:33" x14ac:dyDescent="0.3">
      <c r="A1156">
        <v>21</v>
      </c>
      <c r="B1156" t="s">
        <v>32</v>
      </c>
      <c r="C1156" t="s">
        <v>61</v>
      </c>
      <c r="D1156" t="s">
        <v>979</v>
      </c>
      <c r="E1156" t="s">
        <v>35</v>
      </c>
      <c r="F1156">
        <v>15</v>
      </c>
      <c r="G1156" t="s">
        <v>3252</v>
      </c>
      <c r="H1156" t="s">
        <v>53</v>
      </c>
      <c r="I1156" t="s">
        <v>379</v>
      </c>
      <c r="J1156" t="s">
        <v>3248</v>
      </c>
      <c r="K1156" t="s">
        <v>41</v>
      </c>
      <c r="L1156" t="s">
        <v>172</v>
      </c>
      <c r="M1156" t="s">
        <v>3248</v>
      </c>
      <c r="N1156" t="s">
        <v>3254</v>
      </c>
      <c r="O1156" t="s">
        <v>107</v>
      </c>
      <c r="P1156" t="s">
        <v>3259</v>
      </c>
      <c r="Q1156" t="s">
        <v>57</v>
      </c>
      <c r="R1156">
        <v>12320</v>
      </c>
      <c r="S1156" t="s">
        <v>2741</v>
      </c>
      <c r="T1156" t="s">
        <v>38</v>
      </c>
      <c r="U1156" t="s">
        <v>32</v>
      </c>
      <c r="V1156" t="s">
        <v>76</v>
      </c>
      <c r="W1156" t="s">
        <v>3250</v>
      </c>
      <c r="X1156" t="s">
        <v>3259</v>
      </c>
      <c r="Y1156" t="s">
        <v>60</v>
      </c>
      <c r="Z1156" t="s">
        <v>60</v>
      </c>
      <c r="AA1156" t="s">
        <v>90</v>
      </c>
      <c r="AB1156" t="s">
        <v>3260</v>
      </c>
      <c r="AC1156">
        <v>0</v>
      </c>
      <c r="AD1156" t="s">
        <v>60</v>
      </c>
      <c r="AE1156" t="s">
        <v>60</v>
      </c>
      <c r="AF1156" t="s">
        <v>60</v>
      </c>
      <c r="AG1156" s="1">
        <v>43658</v>
      </c>
    </row>
    <row r="1157" spans="1:33" x14ac:dyDescent="0.3">
      <c r="A1157">
        <v>35</v>
      </c>
      <c r="B1157" t="s">
        <v>32</v>
      </c>
      <c r="C1157" t="s">
        <v>61</v>
      </c>
      <c r="D1157" t="s">
        <v>1187</v>
      </c>
      <c r="E1157" t="s">
        <v>35</v>
      </c>
      <c r="F1157">
        <v>21</v>
      </c>
      <c r="G1157" t="s">
        <v>3257</v>
      </c>
      <c r="H1157" t="s">
        <v>53</v>
      </c>
      <c r="I1157" t="s">
        <v>1089</v>
      </c>
      <c r="J1157" t="s">
        <v>3259</v>
      </c>
      <c r="K1157" t="s">
        <v>55</v>
      </c>
      <c r="L1157" t="s">
        <v>64</v>
      </c>
      <c r="M1157" t="s">
        <v>3248</v>
      </c>
      <c r="N1157" t="s">
        <v>3249</v>
      </c>
      <c r="O1157" t="s">
        <v>157</v>
      </c>
      <c r="P1157" t="s">
        <v>3259</v>
      </c>
      <c r="Q1157" t="s">
        <v>44</v>
      </c>
      <c r="R1157">
        <v>40140</v>
      </c>
      <c r="S1157" t="s">
        <v>2742</v>
      </c>
      <c r="T1157" t="s">
        <v>38</v>
      </c>
      <c r="U1157" t="s">
        <v>50</v>
      </c>
      <c r="V1157" t="s">
        <v>134</v>
      </c>
      <c r="W1157" t="s">
        <v>3255</v>
      </c>
      <c r="X1157" t="s">
        <v>3259</v>
      </c>
      <c r="Y1157" t="s">
        <v>38</v>
      </c>
      <c r="Z1157" t="s">
        <v>130</v>
      </c>
      <c r="AA1157" t="s">
        <v>40</v>
      </c>
      <c r="AB1157" t="s">
        <v>3256</v>
      </c>
      <c r="AC1157">
        <v>10</v>
      </c>
      <c r="AD1157" t="s">
        <v>90</v>
      </c>
      <c r="AE1157" t="s">
        <v>60</v>
      </c>
      <c r="AF1157" t="s">
        <v>109</v>
      </c>
      <c r="AG1157" s="1">
        <v>43403</v>
      </c>
    </row>
    <row r="1158" spans="1:33" x14ac:dyDescent="0.3">
      <c r="A1158">
        <v>26</v>
      </c>
      <c r="B1158" t="s">
        <v>32</v>
      </c>
      <c r="C1158" t="s">
        <v>61</v>
      </c>
      <c r="D1158" t="s">
        <v>2743</v>
      </c>
      <c r="E1158" t="s">
        <v>35</v>
      </c>
      <c r="F1158">
        <v>2</v>
      </c>
      <c r="G1158" t="s">
        <v>3257</v>
      </c>
      <c r="H1158" t="s">
        <v>37</v>
      </c>
      <c r="I1158" t="s">
        <v>2744</v>
      </c>
      <c r="J1158" t="s">
        <v>3253</v>
      </c>
      <c r="K1158" t="s">
        <v>41</v>
      </c>
      <c r="L1158" t="s">
        <v>413</v>
      </c>
      <c r="M1158" t="s">
        <v>3247</v>
      </c>
      <c r="N1158" t="s">
        <v>3254</v>
      </c>
      <c r="O1158" t="s">
        <v>107</v>
      </c>
      <c r="P1158" t="s">
        <v>3259</v>
      </c>
      <c r="Q1158" t="s">
        <v>57</v>
      </c>
      <c r="R1158">
        <v>39040</v>
      </c>
      <c r="S1158" t="s">
        <v>2745</v>
      </c>
      <c r="T1158" t="s">
        <v>60</v>
      </c>
      <c r="U1158" t="s">
        <v>32</v>
      </c>
      <c r="V1158" t="s">
        <v>47</v>
      </c>
      <c r="W1158" t="s">
        <v>3250</v>
      </c>
      <c r="X1158" t="s">
        <v>3259</v>
      </c>
      <c r="Y1158" t="s">
        <v>60</v>
      </c>
      <c r="Z1158" t="s">
        <v>71</v>
      </c>
      <c r="AA1158" t="s">
        <v>40</v>
      </c>
      <c r="AB1158" t="s">
        <v>3260</v>
      </c>
      <c r="AC1158">
        <v>4</v>
      </c>
      <c r="AD1158" t="s">
        <v>36</v>
      </c>
      <c r="AE1158" t="s">
        <v>38</v>
      </c>
      <c r="AF1158" t="s">
        <v>38</v>
      </c>
      <c r="AG1158" s="1">
        <v>43379</v>
      </c>
    </row>
    <row r="1159" spans="1:33" x14ac:dyDescent="0.3">
      <c r="A1159">
        <v>31</v>
      </c>
      <c r="B1159" t="s">
        <v>32</v>
      </c>
      <c r="C1159" t="s">
        <v>61</v>
      </c>
      <c r="D1159" t="s">
        <v>2677</v>
      </c>
      <c r="E1159" t="s">
        <v>299</v>
      </c>
      <c r="F1159">
        <v>2</v>
      </c>
      <c r="G1159" t="s">
        <v>3246</v>
      </c>
      <c r="H1159" t="s">
        <v>299</v>
      </c>
      <c r="I1159" t="s">
        <v>2746</v>
      </c>
      <c r="J1159" t="s">
        <v>3253</v>
      </c>
      <c r="K1159" t="s">
        <v>41</v>
      </c>
      <c r="L1159" t="s">
        <v>74</v>
      </c>
      <c r="M1159" t="s">
        <v>3247</v>
      </c>
      <c r="N1159" t="s">
        <v>3249</v>
      </c>
      <c r="O1159" t="s">
        <v>299</v>
      </c>
      <c r="P1159" t="s">
        <v>3253</v>
      </c>
      <c r="Q1159" t="s">
        <v>44</v>
      </c>
      <c r="R1159">
        <v>64100</v>
      </c>
      <c r="S1159" t="s">
        <v>2747</v>
      </c>
      <c r="T1159" t="s">
        <v>36</v>
      </c>
      <c r="U1159" t="s">
        <v>32</v>
      </c>
      <c r="V1159" t="s">
        <v>47</v>
      </c>
      <c r="W1159" t="s">
        <v>3250</v>
      </c>
      <c r="X1159" t="s">
        <v>3259</v>
      </c>
      <c r="Y1159" t="s">
        <v>60</v>
      </c>
      <c r="Z1159" t="s">
        <v>104</v>
      </c>
      <c r="AA1159" t="s">
        <v>38</v>
      </c>
      <c r="AB1159" t="s">
        <v>3260</v>
      </c>
      <c r="AC1159">
        <v>2</v>
      </c>
      <c r="AD1159" t="s">
        <v>40</v>
      </c>
      <c r="AE1159" t="s">
        <v>38</v>
      </c>
      <c r="AF1159" t="s">
        <v>60</v>
      </c>
      <c r="AG1159" s="1">
        <v>42603</v>
      </c>
    </row>
    <row r="1160" spans="1:33" x14ac:dyDescent="0.3">
      <c r="A1160">
        <v>24</v>
      </c>
      <c r="B1160" t="s">
        <v>50</v>
      </c>
      <c r="C1160" t="s">
        <v>51</v>
      </c>
      <c r="D1160" t="s">
        <v>2152</v>
      </c>
      <c r="E1160" t="s">
        <v>35</v>
      </c>
      <c r="F1160">
        <v>9</v>
      </c>
      <c r="G1160" t="s">
        <v>3246</v>
      </c>
      <c r="H1160" t="s">
        <v>53</v>
      </c>
      <c r="I1160" t="s">
        <v>2748</v>
      </c>
      <c r="J1160" t="s">
        <v>3247</v>
      </c>
      <c r="K1160" t="s">
        <v>41</v>
      </c>
      <c r="L1160" t="s">
        <v>80</v>
      </c>
      <c r="M1160" t="s">
        <v>3248</v>
      </c>
      <c r="N1160" t="s">
        <v>3254</v>
      </c>
      <c r="O1160" t="s">
        <v>43</v>
      </c>
      <c r="P1160" t="s">
        <v>3253</v>
      </c>
      <c r="Q1160" t="s">
        <v>57</v>
      </c>
      <c r="R1160">
        <v>31720</v>
      </c>
      <c r="S1160" t="s">
        <v>2749</v>
      </c>
      <c r="T1160" t="s">
        <v>40</v>
      </c>
      <c r="U1160" t="s">
        <v>50</v>
      </c>
      <c r="V1160" t="s">
        <v>147</v>
      </c>
      <c r="W1160" t="s">
        <v>3250</v>
      </c>
      <c r="X1160" t="s">
        <v>3248</v>
      </c>
      <c r="Y1160" t="s">
        <v>60</v>
      </c>
      <c r="Z1160" t="s">
        <v>46</v>
      </c>
      <c r="AA1160" t="s">
        <v>40</v>
      </c>
      <c r="AB1160" t="s">
        <v>3261</v>
      </c>
      <c r="AC1160">
        <v>0</v>
      </c>
      <c r="AD1160" t="s">
        <v>60</v>
      </c>
      <c r="AE1160" t="s">
        <v>60</v>
      </c>
      <c r="AF1160" t="s">
        <v>60</v>
      </c>
      <c r="AG1160" s="1">
        <v>43879</v>
      </c>
    </row>
    <row r="1161" spans="1:33" x14ac:dyDescent="0.3">
      <c r="A1161">
        <v>36</v>
      </c>
      <c r="B1161" t="s">
        <v>32</v>
      </c>
      <c r="C1161" t="s">
        <v>33</v>
      </c>
      <c r="D1161" t="s">
        <v>2392</v>
      </c>
      <c r="E1161" t="s">
        <v>35</v>
      </c>
      <c r="F1161">
        <v>4</v>
      </c>
      <c r="G1161" t="s">
        <v>3257</v>
      </c>
      <c r="H1161" t="s">
        <v>53</v>
      </c>
      <c r="I1161" t="s">
        <v>1757</v>
      </c>
      <c r="J1161" t="s">
        <v>3253</v>
      </c>
      <c r="K1161" t="s">
        <v>41</v>
      </c>
      <c r="L1161" t="s">
        <v>382</v>
      </c>
      <c r="M1161" t="s">
        <v>3247</v>
      </c>
      <c r="N1161" t="s">
        <v>3254</v>
      </c>
      <c r="O1161" t="s">
        <v>43</v>
      </c>
      <c r="P1161" t="s">
        <v>3259</v>
      </c>
      <c r="Q1161" t="s">
        <v>44</v>
      </c>
      <c r="R1161">
        <v>31620</v>
      </c>
      <c r="S1161" t="s">
        <v>2750</v>
      </c>
      <c r="T1161" t="s">
        <v>60</v>
      </c>
      <c r="U1161" t="s">
        <v>32</v>
      </c>
      <c r="V1161" t="s">
        <v>49</v>
      </c>
      <c r="W1161" t="s">
        <v>3250</v>
      </c>
      <c r="X1161" t="s">
        <v>3259</v>
      </c>
      <c r="Y1161" t="s">
        <v>60</v>
      </c>
      <c r="Z1161" t="s">
        <v>90</v>
      </c>
      <c r="AA1161" t="s">
        <v>40</v>
      </c>
      <c r="AB1161" t="s">
        <v>3261</v>
      </c>
      <c r="AC1161">
        <v>5</v>
      </c>
      <c r="AD1161" t="s">
        <v>40</v>
      </c>
      <c r="AE1161" t="s">
        <v>36</v>
      </c>
      <c r="AF1161" t="s">
        <v>46</v>
      </c>
      <c r="AG1161" s="1">
        <v>43870</v>
      </c>
    </row>
    <row r="1162" spans="1:33" x14ac:dyDescent="0.3">
      <c r="A1162">
        <v>39</v>
      </c>
      <c r="B1162" t="s">
        <v>32</v>
      </c>
      <c r="C1162" t="s">
        <v>61</v>
      </c>
      <c r="D1162" t="s">
        <v>2208</v>
      </c>
      <c r="E1162" t="s">
        <v>35</v>
      </c>
      <c r="F1162">
        <v>1</v>
      </c>
      <c r="G1162" t="s">
        <v>3258</v>
      </c>
      <c r="H1162" t="s">
        <v>37</v>
      </c>
      <c r="I1162" t="s">
        <v>2602</v>
      </c>
      <c r="J1162" t="s">
        <v>3248</v>
      </c>
      <c r="K1162" t="s">
        <v>55</v>
      </c>
      <c r="L1162" t="s">
        <v>172</v>
      </c>
      <c r="M1162" t="s">
        <v>3248</v>
      </c>
      <c r="N1162" t="s">
        <v>3254</v>
      </c>
      <c r="O1162" t="s">
        <v>43</v>
      </c>
      <c r="P1162" t="s">
        <v>3248</v>
      </c>
      <c r="Q1162" t="s">
        <v>69</v>
      </c>
      <c r="R1162">
        <v>22320</v>
      </c>
      <c r="S1162" t="s">
        <v>2751</v>
      </c>
      <c r="T1162" t="s">
        <v>109</v>
      </c>
      <c r="U1162" t="s">
        <v>32</v>
      </c>
      <c r="V1162" t="s">
        <v>76</v>
      </c>
      <c r="W1162" t="s">
        <v>3250</v>
      </c>
      <c r="X1162" t="s">
        <v>3248</v>
      </c>
      <c r="Y1162" t="s">
        <v>36</v>
      </c>
      <c r="Z1162" t="s">
        <v>109</v>
      </c>
      <c r="AA1162" t="s">
        <v>38</v>
      </c>
      <c r="AB1162" t="s">
        <v>3260</v>
      </c>
      <c r="AC1162">
        <v>3</v>
      </c>
      <c r="AD1162" t="s">
        <v>40</v>
      </c>
      <c r="AE1162" t="s">
        <v>38</v>
      </c>
      <c r="AF1162" t="s">
        <v>40</v>
      </c>
      <c r="AG1162" s="1">
        <v>42517</v>
      </c>
    </row>
    <row r="1163" spans="1:33" x14ac:dyDescent="0.3">
      <c r="A1163">
        <v>22</v>
      </c>
      <c r="B1163" t="s">
        <v>50</v>
      </c>
      <c r="C1163" t="s">
        <v>61</v>
      </c>
      <c r="D1163" t="s">
        <v>2752</v>
      </c>
      <c r="E1163" t="s">
        <v>35</v>
      </c>
      <c r="F1163">
        <v>3</v>
      </c>
      <c r="G1163" t="s">
        <v>3257</v>
      </c>
      <c r="H1163" t="s">
        <v>53</v>
      </c>
      <c r="I1163" t="s">
        <v>411</v>
      </c>
      <c r="J1163" t="s">
        <v>3247</v>
      </c>
      <c r="K1163" t="s">
        <v>55</v>
      </c>
      <c r="L1163" t="s">
        <v>103</v>
      </c>
      <c r="M1163" t="s">
        <v>3248</v>
      </c>
      <c r="N1163" t="s">
        <v>3249</v>
      </c>
      <c r="O1163" t="s">
        <v>128</v>
      </c>
      <c r="P1163" t="s">
        <v>3248</v>
      </c>
      <c r="Q1163" t="s">
        <v>44</v>
      </c>
      <c r="R1163">
        <v>41710</v>
      </c>
      <c r="S1163" t="s">
        <v>2753</v>
      </c>
      <c r="T1163" t="s">
        <v>60</v>
      </c>
      <c r="U1163" t="s">
        <v>50</v>
      </c>
      <c r="V1163" t="s">
        <v>114</v>
      </c>
      <c r="W1163" t="s">
        <v>3250</v>
      </c>
      <c r="X1163" t="s">
        <v>3253</v>
      </c>
      <c r="Y1163" t="s">
        <v>38</v>
      </c>
      <c r="Z1163" t="s">
        <v>46</v>
      </c>
      <c r="AA1163" t="s">
        <v>36</v>
      </c>
      <c r="AB1163" t="s">
        <v>3251</v>
      </c>
      <c r="AC1163">
        <v>3</v>
      </c>
      <c r="AD1163" t="s">
        <v>40</v>
      </c>
      <c r="AE1163" t="s">
        <v>60</v>
      </c>
      <c r="AF1163" t="s">
        <v>40</v>
      </c>
      <c r="AG1163" s="1">
        <v>43700</v>
      </c>
    </row>
    <row r="1164" spans="1:33" x14ac:dyDescent="0.3">
      <c r="A1164">
        <v>29</v>
      </c>
      <c r="B1164" t="s">
        <v>50</v>
      </c>
      <c r="C1164" t="s">
        <v>51</v>
      </c>
      <c r="D1164" t="s">
        <v>861</v>
      </c>
      <c r="E1164" t="s">
        <v>78</v>
      </c>
      <c r="F1164">
        <v>24</v>
      </c>
      <c r="G1164" t="s">
        <v>3246</v>
      </c>
      <c r="H1164" t="s">
        <v>121</v>
      </c>
      <c r="I1164" t="s">
        <v>2754</v>
      </c>
      <c r="J1164" t="s">
        <v>3248</v>
      </c>
      <c r="K1164" t="s">
        <v>41</v>
      </c>
      <c r="L1164" t="s">
        <v>56</v>
      </c>
      <c r="M1164" t="s">
        <v>3259</v>
      </c>
      <c r="N1164" t="s">
        <v>3254</v>
      </c>
      <c r="O1164" t="s">
        <v>81</v>
      </c>
      <c r="P1164" t="s">
        <v>3253</v>
      </c>
      <c r="Q1164" t="s">
        <v>57</v>
      </c>
      <c r="R1164">
        <v>10910</v>
      </c>
      <c r="S1164" t="s">
        <v>2755</v>
      </c>
      <c r="T1164" t="s">
        <v>38</v>
      </c>
      <c r="U1164" t="s">
        <v>32</v>
      </c>
      <c r="V1164" t="s">
        <v>49</v>
      </c>
      <c r="W1164" t="s">
        <v>3250</v>
      </c>
      <c r="X1164" t="s">
        <v>3259</v>
      </c>
      <c r="Y1164" t="s">
        <v>60</v>
      </c>
      <c r="Z1164" t="s">
        <v>38</v>
      </c>
      <c r="AA1164" t="s">
        <v>36</v>
      </c>
      <c r="AB1164" t="s">
        <v>3260</v>
      </c>
      <c r="AC1164">
        <v>1</v>
      </c>
      <c r="AD1164" t="s">
        <v>60</v>
      </c>
      <c r="AE1164" t="s">
        <v>60</v>
      </c>
      <c r="AF1164" t="s">
        <v>60</v>
      </c>
      <c r="AG1164" s="1">
        <v>43913</v>
      </c>
    </row>
    <row r="1165" spans="1:33" x14ac:dyDescent="0.3">
      <c r="A1165">
        <v>58</v>
      </c>
      <c r="B1165" t="s">
        <v>32</v>
      </c>
      <c r="C1165" t="s">
        <v>61</v>
      </c>
      <c r="D1165" t="s">
        <v>1474</v>
      </c>
      <c r="E1165" t="s">
        <v>78</v>
      </c>
      <c r="F1165">
        <v>10</v>
      </c>
      <c r="G1165" t="s">
        <v>3258</v>
      </c>
      <c r="H1165" t="s">
        <v>37</v>
      </c>
      <c r="I1165" t="s">
        <v>2756</v>
      </c>
      <c r="J1165" t="s">
        <v>3259</v>
      </c>
      <c r="K1165" t="s">
        <v>41</v>
      </c>
      <c r="L1165" t="s">
        <v>99</v>
      </c>
      <c r="M1165" t="s">
        <v>3248</v>
      </c>
      <c r="N1165" t="s">
        <v>3262</v>
      </c>
      <c r="O1165" t="s">
        <v>157</v>
      </c>
      <c r="P1165" t="s">
        <v>3248</v>
      </c>
      <c r="Q1165" t="s">
        <v>57</v>
      </c>
      <c r="R1165">
        <v>138720</v>
      </c>
      <c r="S1165" t="s">
        <v>2757</v>
      </c>
      <c r="T1165" t="s">
        <v>60</v>
      </c>
      <c r="U1165" t="s">
        <v>32</v>
      </c>
      <c r="V1165" t="s">
        <v>66</v>
      </c>
      <c r="W1165" t="s">
        <v>3250</v>
      </c>
      <c r="X1165" t="s">
        <v>3248</v>
      </c>
      <c r="Y1165" t="s">
        <v>60</v>
      </c>
      <c r="Z1165" t="s">
        <v>377</v>
      </c>
      <c r="AA1165" t="s">
        <v>38</v>
      </c>
      <c r="AB1165" t="s">
        <v>3261</v>
      </c>
      <c r="AC1165">
        <v>37</v>
      </c>
      <c r="AD1165" t="s">
        <v>130</v>
      </c>
      <c r="AE1165" t="s">
        <v>38</v>
      </c>
      <c r="AF1165" t="s">
        <v>115</v>
      </c>
      <c r="AG1165" s="1">
        <v>42946</v>
      </c>
    </row>
    <row r="1166" spans="1:33" x14ac:dyDescent="0.3">
      <c r="A1166">
        <v>30</v>
      </c>
      <c r="B1166" t="s">
        <v>32</v>
      </c>
      <c r="C1166" t="s">
        <v>61</v>
      </c>
      <c r="D1166" t="s">
        <v>1784</v>
      </c>
      <c r="E1166" t="s">
        <v>78</v>
      </c>
      <c r="F1166">
        <v>5</v>
      </c>
      <c r="G1166" t="s">
        <v>3246</v>
      </c>
      <c r="H1166" t="s">
        <v>53</v>
      </c>
      <c r="I1166" t="s">
        <v>1439</v>
      </c>
      <c r="J1166" t="s">
        <v>3247</v>
      </c>
      <c r="K1166" t="s">
        <v>55</v>
      </c>
      <c r="L1166" t="s">
        <v>292</v>
      </c>
      <c r="M1166" t="s">
        <v>3248</v>
      </c>
      <c r="N1166" t="s">
        <v>3263</v>
      </c>
      <c r="O1166" t="s">
        <v>157</v>
      </c>
      <c r="P1166" t="s">
        <v>3259</v>
      </c>
      <c r="Q1166" t="s">
        <v>44</v>
      </c>
      <c r="R1166">
        <v>94190</v>
      </c>
      <c r="S1166" t="s">
        <v>2758</v>
      </c>
      <c r="T1166" t="s">
        <v>40</v>
      </c>
      <c r="U1166" t="s">
        <v>32</v>
      </c>
      <c r="V1166" t="s">
        <v>47</v>
      </c>
      <c r="W1166" t="s">
        <v>3250</v>
      </c>
      <c r="X1166" t="s">
        <v>3248</v>
      </c>
      <c r="Y1166" t="s">
        <v>38</v>
      </c>
      <c r="Z1166" t="s">
        <v>47</v>
      </c>
      <c r="AA1166" t="s">
        <v>40</v>
      </c>
      <c r="AB1166" t="s">
        <v>3260</v>
      </c>
      <c r="AC1166">
        <v>10</v>
      </c>
      <c r="AD1166" t="s">
        <v>104</v>
      </c>
      <c r="AE1166" t="s">
        <v>109</v>
      </c>
      <c r="AF1166" t="s">
        <v>46</v>
      </c>
      <c r="AG1166" s="1">
        <v>42643</v>
      </c>
    </row>
    <row r="1167" spans="1:33" x14ac:dyDescent="0.3">
      <c r="A1167">
        <v>21</v>
      </c>
      <c r="B1167" t="s">
        <v>32</v>
      </c>
      <c r="C1167" t="s">
        <v>61</v>
      </c>
      <c r="D1167" t="s">
        <v>1192</v>
      </c>
      <c r="E1167" t="s">
        <v>78</v>
      </c>
      <c r="F1167">
        <v>22</v>
      </c>
      <c r="G1167" t="s">
        <v>3257</v>
      </c>
      <c r="H1167" t="s">
        <v>121</v>
      </c>
      <c r="I1167" t="s">
        <v>1853</v>
      </c>
      <c r="J1167" t="s">
        <v>3248</v>
      </c>
      <c r="K1167" t="s">
        <v>41</v>
      </c>
      <c r="L1167" t="s">
        <v>210</v>
      </c>
      <c r="M1167" t="s">
        <v>3248</v>
      </c>
      <c r="N1167" t="s">
        <v>3254</v>
      </c>
      <c r="O1167" t="s">
        <v>81</v>
      </c>
      <c r="P1167" t="s">
        <v>3248</v>
      </c>
      <c r="Q1167" t="s">
        <v>57</v>
      </c>
      <c r="R1167">
        <v>34470</v>
      </c>
      <c r="S1167" t="s">
        <v>2529</v>
      </c>
      <c r="T1167" t="s">
        <v>38</v>
      </c>
      <c r="U1167" t="s">
        <v>32</v>
      </c>
      <c r="V1167" t="s">
        <v>147</v>
      </c>
      <c r="W1167" t="s">
        <v>3250</v>
      </c>
      <c r="X1167" t="s">
        <v>3248</v>
      </c>
      <c r="Y1167" t="s">
        <v>60</v>
      </c>
      <c r="Z1167" t="s">
        <v>36</v>
      </c>
      <c r="AA1167" t="s">
        <v>40</v>
      </c>
      <c r="AB1167" t="s">
        <v>3260</v>
      </c>
      <c r="AC1167">
        <v>3</v>
      </c>
      <c r="AD1167" t="s">
        <v>40</v>
      </c>
      <c r="AE1167" t="s">
        <v>38</v>
      </c>
      <c r="AF1167" t="s">
        <v>40</v>
      </c>
      <c r="AG1167" s="1">
        <v>44252</v>
      </c>
    </row>
    <row r="1168" spans="1:33" x14ac:dyDescent="0.3">
      <c r="A1168">
        <v>37</v>
      </c>
      <c r="B1168" t="s">
        <v>32</v>
      </c>
      <c r="C1168" t="s">
        <v>33</v>
      </c>
      <c r="D1168" t="s">
        <v>2577</v>
      </c>
      <c r="E1168" t="s">
        <v>35</v>
      </c>
      <c r="F1168">
        <v>1</v>
      </c>
      <c r="G1168" t="s">
        <v>3258</v>
      </c>
      <c r="H1168" t="s">
        <v>37</v>
      </c>
      <c r="I1168" t="s">
        <v>2759</v>
      </c>
      <c r="J1168" t="s">
        <v>3253</v>
      </c>
      <c r="K1168" t="s">
        <v>55</v>
      </c>
      <c r="L1168" t="s">
        <v>48</v>
      </c>
      <c r="M1168" t="s">
        <v>3248</v>
      </c>
      <c r="N1168" t="s">
        <v>3263</v>
      </c>
      <c r="O1168" t="s">
        <v>151</v>
      </c>
      <c r="P1168" t="s">
        <v>3259</v>
      </c>
      <c r="Q1168" t="s">
        <v>69</v>
      </c>
      <c r="R1168">
        <v>136030</v>
      </c>
      <c r="S1168" t="s">
        <v>2760</v>
      </c>
      <c r="T1168" t="s">
        <v>40</v>
      </c>
      <c r="U1168" t="s">
        <v>50</v>
      </c>
      <c r="V1168" t="s">
        <v>190</v>
      </c>
      <c r="W1168" t="s">
        <v>3250</v>
      </c>
      <c r="X1168" t="s">
        <v>3253</v>
      </c>
      <c r="Y1168" t="s">
        <v>40</v>
      </c>
      <c r="Z1168" t="s">
        <v>102</v>
      </c>
      <c r="AA1168" t="s">
        <v>40</v>
      </c>
      <c r="AB1168" t="s">
        <v>3260</v>
      </c>
      <c r="AC1168">
        <v>5</v>
      </c>
      <c r="AD1168" t="s">
        <v>40</v>
      </c>
      <c r="AE1168" t="s">
        <v>60</v>
      </c>
      <c r="AF1168" t="s">
        <v>40</v>
      </c>
      <c r="AG1168" s="1">
        <v>44822</v>
      </c>
    </row>
    <row r="1169" spans="1:33" x14ac:dyDescent="0.3">
      <c r="A1169">
        <v>32</v>
      </c>
      <c r="B1169" t="s">
        <v>32</v>
      </c>
      <c r="C1169" t="s">
        <v>33</v>
      </c>
      <c r="D1169" t="s">
        <v>2021</v>
      </c>
      <c r="E1169" t="s">
        <v>35</v>
      </c>
      <c r="F1169">
        <v>1</v>
      </c>
      <c r="G1169" t="s">
        <v>3258</v>
      </c>
      <c r="H1169" t="s">
        <v>121</v>
      </c>
      <c r="I1169" t="s">
        <v>2761</v>
      </c>
      <c r="J1169" t="s">
        <v>3259</v>
      </c>
      <c r="K1169" t="s">
        <v>41</v>
      </c>
      <c r="L1169" t="s">
        <v>74</v>
      </c>
      <c r="M1169" t="s">
        <v>3248</v>
      </c>
      <c r="N1169" t="s">
        <v>3249</v>
      </c>
      <c r="O1169" t="s">
        <v>107</v>
      </c>
      <c r="P1169" t="s">
        <v>3253</v>
      </c>
      <c r="Q1169" t="s">
        <v>44</v>
      </c>
      <c r="R1169">
        <v>40870</v>
      </c>
      <c r="S1169" t="s">
        <v>2762</v>
      </c>
      <c r="T1169" t="s">
        <v>46</v>
      </c>
      <c r="U1169" t="s">
        <v>32</v>
      </c>
      <c r="V1169" t="s">
        <v>76</v>
      </c>
      <c r="W1169" t="s">
        <v>3250</v>
      </c>
      <c r="X1169" t="s">
        <v>3247</v>
      </c>
      <c r="Y1169" t="s">
        <v>38</v>
      </c>
      <c r="Z1169" t="s">
        <v>104</v>
      </c>
      <c r="AA1169" t="s">
        <v>36</v>
      </c>
      <c r="AB1169" t="s">
        <v>3261</v>
      </c>
      <c r="AC1169">
        <v>6</v>
      </c>
      <c r="AD1169" t="s">
        <v>71</v>
      </c>
      <c r="AE1169" t="s">
        <v>38</v>
      </c>
      <c r="AF1169" t="s">
        <v>40</v>
      </c>
      <c r="AG1169" s="1">
        <v>43573</v>
      </c>
    </row>
    <row r="1170" spans="1:33" x14ac:dyDescent="0.3">
      <c r="A1170">
        <v>50</v>
      </c>
      <c r="B1170" t="s">
        <v>32</v>
      </c>
      <c r="C1170" t="s">
        <v>61</v>
      </c>
      <c r="D1170" t="s">
        <v>2638</v>
      </c>
      <c r="E1170" t="s">
        <v>35</v>
      </c>
      <c r="F1170">
        <v>1</v>
      </c>
      <c r="G1170" t="s">
        <v>3252</v>
      </c>
      <c r="H1170" t="s">
        <v>37</v>
      </c>
      <c r="I1170" t="s">
        <v>2763</v>
      </c>
      <c r="J1170" t="s">
        <v>3259</v>
      </c>
      <c r="K1170" t="s">
        <v>41</v>
      </c>
      <c r="L1170" t="s">
        <v>86</v>
      </c>
      <c r="M1170" t="s">
        <v>3248</v>
      </c>
      <c r="N1170" t="s">
        <v>3262</v>
      </c>
      <c r="O1170" t="s">
        <v>151</v>
      </c>
      <c r="P1170" t="s">
        <v>3259</v>
      </c>
      <c r="Q1170" t="s">
        <v>69</v>
      </c>
      <c r="R1170">
        <v>173990</v>
      </c>
      <c r="S1170" t="s">
        <v>2764</v>
      </c>
      <c r="T1170" t="s">
        <v>104</v>
      </c>
      <c r="U1170" t="s">
        <v>32</v>
      </c>
      <c r="V1170" t="s">
        <v>95</v>
      </c>
      <c r="W1170" t="s">
        <v>3255</v>
      </c>
      <c r="X1170" t="s">
        <v>3248</v>
      </c>
      <c r="Y1170" t="s">
        <v>38</v>
      </c>
      <c r="Z1170" t="s">
        <v>182</v>
      </c>
      <c r="AA1170" t="s">
        <v>38</v>
      </c>
      <c r="AB1170" t="s">
        <v>3261</v>
      </c>
      <c r="AC1170">
        <v>5</v>
      </c>
      <c r="AD1170" t="s">
        <v>46</v>
      </c>
      <c r="AE1170" t="s">
        <v>38</v>
      </c>
      <c r="AF1170" t="s">
        <v>36</v>
      </c>
      <c r="AG1170" s="1">
        <v>43886</v>
      </c>
    </row>
    <row r="1171" spans="1:33" x14ac:dyDescent="0.3">
      <c r="A1171">
        <v>30</v>
      </c>
      <c r="B1171" t="s">
        <v>32</v>
      </c>
      <c r="C1171" t="s">
        <v>51</v>
      </c>
      <c r="D1171" t="s">
        <v>2447</v>
      </c>
      <c r="E1171" t="s">
        <v>35</v>
      </c>
      <c r="F1171">
        <v>2</v>
      </c>
      <c r="G1171" t="s">
        <v>3258</v>
      </c>
      <c r="H1171" t="s">
        <v>121</v>
      </c>
      <c r="I1171" t="s">
        <v>2765</v>
      </c>
      <c r="J1171" t="s">
        <v>3259</v>
      </c>
      <c r="K1171" t="s">
        <v>55</v>
      </c>
      <c r="L1171" t="s">
        <v>267</v>
      </c>
      <c r="M1171" t="s">
        <v>3247</v>
      </c>
      <c r="N1171" t="s">
        <v>3254</v>
      </c>
      <c r="O1171" t="s">
        <v>107</v>
      </c>
      <c r="P1171" t="s">
        <v>3253</v>
      </c>
      <c r="Q1171" t="s">
        <v>57</v>
      </c>
      <c r="R1171">
        <v>49680</v>
      </c>
      <c r="S1171" t="s">
        <v>2766</v>
      </c>
      <c r="T1171" t="s">
        <v>60</v>
      </c>
      <c r="U1171" t="s">
        <v>32</v>
      </c>
      <c r="V1171" t="s">
        <v>153</v>
      </c>
      <c r="W1171" t="s">
        <v>3250</v>
      </c>
      <c r="X1171" t="s">
        <v>3259</v>
      </c>
      <c r="Y1171" t="s">
        <v>60</v>
      </c>
      <c r="Z1171" t="s">
        <v>130</v>
      </c>
      <c r="AA1171" t="s">
        <v>40</v>
      </c>
      <c r="AB1171" t="s">
        <v>3260</v>
      </c>
      <c r="AC1171">
        <v>9</v>
      </c>
      <c r="AD1171" t="s">
        <v>109</v>
      </c>
      <c r="AE1171" t="s">
        <v>60</v>
      </c>
      <c r="AF1171" t="s">
        <v>109</v>
      </c>
      <c r="AG1171" s="1">
        <v>43533</v>
      </c>
    </row>
    <row r="1172" spans="1:33" x14ac:dyDescent="0.3">
      <c r="A1172">
        <v>27</v>
      </c>
      <c r="B1172" t="s">
        <v>32</v>
      </c>
      <c r="C1172" t="s">
        <v>33</v>
      </c>
      <c r="D1172" t="s">
        <v>178</v>
      </c>
      <c r="E1172" t="s">
        <v>78</v>
      </c>
      <c r="F1172">
        <v>1</v>
      </c>
      <c r="G1172" t="s">
        <v>3257</v>
      </c>
      <c r="H1172" t="s">
        <v>84</v>
      </c>
      <c r="I1172" t="s">
        <v>2767</v>
      </c>
      <c r="J1172" t="s">
        <v>3248</v>
      </c>
      <c r="K1172" t="s">
        <v>41</v>
      </c>
      <c r="L1172" t="s">
        <v>156</v>
      </c>
      <c r="M1172" t="s">
        <v>3248</v>
      </c>
      <c r="N1172" t="s">
        <v>3249</v>
      </c>
      <c r="O1172" t="s">
        <v>157</v>
      </c>
      <c r="P1172" t="s">
        <v>3247</v>
      </c>
      <c r="Q1172" t="s">
        <v>44</v>
      </c>
      <c r="R1172">
        <v>63490</v>
      </c>
      <c r="S1172" t="s">
        <v>2768</v>
      </c>
      <c r="T1172" t="s">
        <v>60</v>
      </c>
      <c r="U1172" t="s">
        <v>50</v>
      </c>
      <c r="V1172" t="s">
        <v>66</v>
      </c>
      <c r="W1172" t="s">
        <v>3250</v>
      </c>
      <c r="X1172" t="s">
        <v>3259</v>
      </c>
      <c r="Y1172" t="s">
        <v>38</v>
      </c>
      <c r="Z1172" t="s">
        <v>90</v>
      </c>
      <c r="AA1172" t="s">
        <v>60</v>
      </c>
      <c r="AB1172" t="s">
        <v>3260</v>
      </c>
      <c r="AC1172">
        <v>5</v>
      </c>
      <c r="AD1172" t="s">
        <v>46</v>
      </c>
      <c r="AE1172" t="s">
        <v>38</v>
      </c>
      <c r="AF1172" t="s">
        <v>46</v>
      </c>
      <c r="AG1172" s="1">
        <v>44597</v>
      </c>
    </row>
    <row r="1173" spans="1:33" x14ac:dyDescent="0.3">
      <c r="A1173">
        <v>54</v>
      </c>
      <c r="B1173" t="s">
        <v>32</v>
      </c>
      <c r="C1173" t="s">
        <v>61</v>
      </c>
      <c r="D1173" t="s">
        <v>1086</v>
      </c>
      <c r="E1173" t="s">
        <v>78</v>
      </c>
      <c r="F1173">
        <v>3</v>
      </c>
      <c r="G1173" t="s">
        <v>3246</v>
      </c>
      <c r="H1173" t="s">
        <v>84</v>
      </c>
      <c r="I1173" t="s">
        <v>1888</v>
      </c>
      <c r="J1173" t="s">
        <v>3259</v>
      </c>
      <c r="K1173" t="s">
        <v>55</v>
      </c>
      <c r="L1173" t="s">
        <v>164</v>
      </c>
      <c r="M1173" t="s">
        <v>3248</v>
      </c>
      <c r="N1173" t="s">
        <v>3249</v>
      </c>
      <c r="O1173" t="s">
        <v>157</v>
      </c>
      <c r="P1173" t="s">
        <v>3253</v>
      </c>
      <c r="Q1173" t="s">
        <v>44</v>
      </c>
      <c r="R1173">
        <v>59400</v>
      </c>
      <c r="S1173" t="s">
        <v>2769</v>
      </c>
      <c r="T1173" t="s">
        <v>40</v>
      </c>
      <c r="U1173" t="s">
        <v>32</v>
      </c>
      <c r="V1173" t="s">
        <v>76</v>
      </c>
      <c r="W1173" t="s">
        <v>3250</v>
      </c>
      <c r="X1173" t="s">
        <v>3259</v>
      </c>
      <c r="Y1173" t="s">
        <v>38</v>
      </c>
      <c r="Z1173" t="s">
        <v>153</v>
      </c>
      <c r="AA1173" t="s">
        <v>46</v>
      </c>
      <c r="AB1173" t="s">
        <v>3260</v>
      </c>
      <c r="AC1173">
        <v>6</v>
      </c>
      <c r="AD1173" t="s">
        <v>40</v>
      </c>
      <c r="AE1173" t="s">
        <v>60</v>
      </c>
      <c r="AF1173" t="s">
        <v>71</v>
      </c>
      <c r="AG1173" s="1">
        <v>43414</v>
      </c>
    </row>
    <row r="1174" spans="1:33" x14ac:dyDescent="0.3">
      <c r="A1174">
        <v>46</v>
      </c>
      <c r="B1174" t="s">
        <v>32</v>
      </c>
      <c r="C1174" t="s">
        <v>61</v>
      </c>
      <c r="D1174" t="s">
        <v>499</v>
      </c>
      <c r="E1174" t="s">
        <v>78</v>
      </c>
      <c r="F1174">
        <v>10</v>
      </c>
      <c r="G1174" t="s">
        <v>3246</v>
      </c>
      <c r="H1174" t="s">
        <v>84</v>
      </c>
      <c r="I1174" t="s">
        <v>1940</v>
      </c>
      <c r="J1174" t="s">
        <v>3248</v>
      </c>
      <c r="K1174" t="s">
        <v>55</v>
      </c>
      <c r="L1174" t="s">
        <v>225</v>
      </c>
      <c r="M1174" t="s">
        <v>3247</v>
      </c>
      <c r="N1174" t="s">
        <v>3263</v>
      </c>
      <c r="O1174" t="s">
        <v>157</v>
      </c>
      <c r="P1174" t="s">
        <v>3259</v>
      </c>
      <c r="Q1174" t="s">
        <v>44</v>
      </c>
      <c r="R1174">
        <v>90710</v>
      </c>
      <c r="S1174" t="s">
        <v>2770</v>
      </c>
      <c r="T1174" t="s">
        <v>40</v>
      </c>
      <c r="U1174" t="s">
        <v>50</v>
      </c>
      <c r="V1174" t="s">
        <v>114</v>
      </c>
      <c r="W1174" t="s">
        <v>3250</v>
      </c>
      <c r="X1174" t="s">
        <v>3248</v>
      </c>
      <c r="Y1174" t="s">
        <v>38</v>
      </c>
      <c r="Z1174" t="s">
        <v>102</v>
      </c>
      <c r="AA1174" t="s">
        <v>36</v>
      </c>
      <c r="AB1174" t="s">
        <v>3260</v>
      </c>
      <c r="AC1174">
        <v>3</v>
      </c>
      <c r="AD1174" t="s">
        <v>40</v>
      </c>
      <c r="AE1174" t="s">
        <v>38</v>
      </c>
      <c r="AF1174" t="s">
        <v>40</v>
      </c>
      <c r="AG1174" s="1">
        <v>42379</v>
      </c>
    </row>
    <row r="1175" spans="1:33" x14ac:dyDescent="0.3">
      <c r="A1175">
        <v>33</v>
      </c>
      <c r="B1175" t="s">
        <v>32</v>
      </c>
      <c r="C1175" t="s">
        <v>61</v>
      </c>
      <c r="D1175" t="s">
        <v>308</v>
      </c>
      <c r="E1175" t="s">
        <v>35</v>
      </c>
      <c r="F1175">
        <v>15</v>
      </c>
      <c r="G1175" t="s">
        <v>3252</v>
      </c>
      <c r="H1175" t="s">
        <v>37</v>
      </c>
      <c r="I1175" t="s">
        <v>2771</v>
      </c>
      <c r="J1175" t="s">
        <v>3247</v>
      </c>
      <c r="K1175" t="s">
        <v>55</v>
      </c>
      <c r="L1175" t="s">
        <v>118</v>
      </c>
      <c r="M1175" t="s">
        <v>3248</v>
      </c>
      <c r="N1175" t="s">
        <v>3249</v>
      </c>
      <c r="O1175" t="s">
        <v>100</v>
      </c>
      <c r="P1175" t="s">
        <v>3259</v>
      </c>
      <c r="Q1175" t="s">
        <v>44</v>
      </c>
      <c r="R1175">
        <v>48780</v>
      </c>
      <c r="S1175" t="s">
        <v>2772</v>
      </c>
      <c r="T1175" t="s">
        <v>60</v>
      </c>
      <c r="U1175" t="s">
        <v>50</v>
      </c>
      <c r="V1175" t="s">
        <v>66</v>
      </c>
      <c r="W1175" t="s">
        <v>3250</v>
      </c>
      <c r="X1175" t="s">
        <v>3253</v>
      </c>
      <c r="Y1175" t="s">
        <v>38</v>
      </c>
      <c r="Z1175" t="s">
        <v>130</v>
      </c>
      <c r="AA1175" t="s">
        <v>90</v>
      </c>
      <c r="AB1175" t="s">
        <v>3260</v>
      </c>
      <c r="AC1175">
        <v>9</v>
      </c>
      <c r="AD1175" t="s">
        <v>109</v>
      </c>
      <c r="AE1175" t="s">
        <v>115</v>
      </c>
      <c r="AF1175" t="s">
        <v>38</v>
      </c>
      <c r="AG1175" s="1">
        <v>43182</v>
      </c>
    </row>
    <row r="1176" spans="1:33" x14ac:dyDescent="0.3">
      <c r="A1176">
        <v>34</v>
      </c>
      <c r="B1176" t="s">
        <v>32</v>
      </c>
      <c r="C1176" t="s">
        <v>33</v>
      </c>
      <c r="D1176" t="s">
        <v>1173</v>
      </c>
      <c r="E1176" t="s">
        <v>78</v>
      </c>
      <c r="F1176">
        <v>10</v>
      </c>
      <c r="G1176" t="s">
        <v>3246</v>
      </c>
      <c r="H1176" t="s">
        <v>53</v>
      </c>
      <c r="I1176" t="s">
        <v>2773</v>
      </c>
      <c r="J1176" t="s">
        <v>3259</v>
      </c>
      <c r="K1176" t="s">
        <v>41</v>
      </c>
      <c r="L1176" t="s">
        <v>749</v>
      </c>
      <c r="M1176" t="s">
        <v>3248</v>
      </c>
      <c r="N1176" t="s">
        <v>3249</v>
      </c>
      <c r="O1176" t="s">
        <v>157</v>
      </c>
      <c r="P1176" t="s">
        <v>3248</v>
      </c>
      <c r="Q1176" t="s">
        <v>69</v>
      </c>
      <c r="R1176">
        <v>40010</v>
      </c>
      <c r="S1176" t="s">
        <v>2774</v>
      </c>
      <c r="T1176" t="s">
        <v>38</v>
      </c>
      <c r="U1176" t="s">
        <v>50</v>
      </c>
      <c r="V1176" t="s">
        <v>76</v>
      </c>
      <c r="W1176" t="s">
        <v>3250</v>
      </c>
      <c r="X1176" t="s">
        <v>3248</v>
      </c>
      <c r="Y1176" t="s">
        <v>38</v>
      </c>
      <c r="Z1176" t="s">
        <v>102</v>
      </c>
      <c r="AA1176" t="s">
        <v>36</v>
      </c>
      <c r="AB1176" t="s">
        <v>3260</v>
      </c>
      <c r="AC1176">
        <v>15</v>
      </c>
      <c r="AD1176" t="s">
        <v>76</v>
      </c>
      <c r="AE1176" t="s">
        <v>60</v>
      </c>
      <c r="AF1176" t="s">
        <v>109</v>
      </c>
      <c r="AG1176" s="1">
        <v>43045</v>
      </c>
    </row>
    <row r="1177" spans="1:33" x14ac:dyDescent="0.3">
      <c r="A1177">
        <v>37</v>
      </c>
      <c r="B1177" t="s">
        <v>32</v>
      </c>
      <c r="C1177" t="s">
        <v>61</v>
      </c>
      <c r="D1177" t="s">
        <v>2521</v>
      </c>
      <c r="E1177" t="s">
        <v>78</v>
      </c>
      <c r="F1177">
        <v>2</v>
      </c>
      <c r="G1177" t="s">
        <v>3246</v>
      </c>
      <c r="H1177" t="s">
        <v>84</v>
      </c>
      <c r="I1177" t="s">
        <v>2775</v>
      </c>
      <c r="J1177" t="s">
        <v>3259</v>
      </c>
      <c r="K1177" t="s">
        <v>41</v>
      </c>
      <c r="L1177" t="s">
        <v>296</v>
      </c>
      <c r="M1177" t="s">
        <v>3248</v>
      </c>
      <c r="N1177" t="s">
        <v>3249</v>
      </c>
      <c r="O1177" t="s">
        <v>157</v>
      </c>
      <c r="P1177" t="s">
        <v>3248</v>
      </c>
      <c r="Q1177" t="s">
        <v>44</v>
      </c>
      <c r="R1177">
        <v>96020</v>
      </c>
      <c r="S1177" t="s">
        <v>2776</v>
      </c>
      <c r="T1177" t="s">
        <v>46</v>
      </c>
      <c r="U1177" t="s">
        <v>50</v>
      </c>
      <c r="V1177" t="s">
        <v>147</v>
      </c>
      <c r="W1177" t="s">
        <v>3250</v>
      </c>
      <c r="X1177" t="s">
        <v>3248</v>
      </c>
      <c r="Y1177" t="s">
        <v>38</v>
      </c>
      <c r="Z1177" t="s">
        <v>49</v>
      </c>
      <c r="AA1177" t="s">
        <v>36</v>
      </c>
      <c r="AB1177" t="s">
        <v>3261</v>
      </c>
      <c r="AC1177">
        <v>3</v>
      </c>
      <c r="AD1177" t="s">
        <v>60</v>
      </c>
      <c r="AE1177" t="s">
        <v>38</v>
      </c>
      <c r="AF1177" t="s">
        <v>60</v>
      </c>
      <c r="AG1177" s="1">
        <v>42643</v>
      </c>
    </row>
    <row r="1178" spans="1:33" x14ac:dyDescent="0.3">
      <c r="A1178">
        <v>32</v>
      </c>
      <c r="B1178" t="s">
        <v>32</v>
      </c>
      <c r="C1178" t="s">
        <v>61</v>
      </c>
      <c r="D1178" t="s">
        <v>727</v>
      </c>
      <c r="E1178" t="s">
        <v>35</v>
      </c>
      <c r="F1178">
        <v>3</v>
      </c>
      <c r="G1178" t="s">
        <v>3252</v>
      </c>
      <c r="H1178" t="s">
        <v>53</v>
      </c>
      <c r="I1178" t="s">
        <v>816</v>
      </c>
      <c r="J1178" t="s">
        <v>3248</v>
      </c>
      <c r="K1178" t="s">
        <v>55</v>
      </c>
      <c r="L1178" t="s">
        <v>470</v>
      </c>
      <c r="M1178" t="s">
        <v>3248</v>
      </c>
      <c r="N1178" t="s">
        <v>3263</v>
      </c>
      <c r="O1178" t="s">
        <v>151</v>
      </c>
      <c r="P1178" t="s">
        <v>3259</v>
      </c>
      <c r="Q1178" t="s">
        <v>57</v>
      </c>
      <c r="R1178">
        <v>111590</v>
      </c>
      <c r="S1178" t="s">
        <v>2777</v>
      </c>
      <c r="T1178" t="s">
        <v>36</v>
      </c>
      <c r="U1178" t="s">
        <v>32</v>
      </c>
      <c r="V1178" t="s">
        <v>102</v>
      </c>
      <c r="W1178" t="s">
        <v>3250</v>
      </c>
      <c r="X1178" t="s">
        <v>3259</v>
      </c>
      <c r="Y1178" t="s">
        <v>60</v>
      </c>
      <c r="Z1178" t="s">
        <v>130</v>
      </c>
      <c r="AA1178" t="s">
        <v>90</v>
      </c>
      <c r="AB1178" t="s">
        <v>3260</v>
      </c>
      <c r="AC1178">
        <v>7</v>
      </c>
      <c r="AD1178" t="s">
        <v>109</v>
      </c>
      <c r="AE1178" t="s">
        <v>109</v>
      </c>
      <c r="AF1178" t="s">
        <v>109</v>
      </c>
      <c r="AG1178" s="1">
        <v>42364</v>
      </c>
    </row>
    <row r="1179" spans="1:33" x14ac:dyDescent="0.3">
      <c r="A1179">
        <v>46</v>
      </c>
      <c r="B1179" t="s">
        <v>32</v>
      </c>
      <c r="C1179" t="s">
        <v>33</v>
      </c>
      <c r="D1179" t="s">
        <v>2658</v>
      </c>
      <c r="E1179" t="s">
        <v>78</v>
      </c>
      <c r="F1179">
        <v>26</v>
      </c>
      <c r="G1179" t="s">
        <v>3252</v>
      </c>
      <c r="H1179" t="s">
        <v>53</v>
      </c>
      <c r="I1179" t="s">
        <v>2778</v>
      </c>
      <c r="J1179" t="s">
        <v>3247</v>
      </c>
      <c r="K1179" t="s">
        <v>41</v>
      </c>
      <c r="L1179" t="s">
        <v>127</v>
      </c>
      <c r="M1179" t="s">
        <v>3247</v>
      </c>
      <c r="N1179" t="s">
        <v>3249</v>
      </c>
      <c r="O1179" t="s">
        <v>157</v>
      </c>
      <c r="P1179" t="s">
        <v>3247</v>
      </c>
      <c r="Q1179" t="s">
        <v>57</v>
      </c>
      <c r="R1179">
        <v>79910</v>
      </c>
      <c r="S1179" t="s">
        <v>2779</v>
      </c>
      <c r="T1179" t="s">
        <v>115</v>
      </c>
      <c r="U1179" t="s">
        <v>32</v>
      </c>
      <c r="V1179" t="s">
        <v>102</v>
      </c>
      <c r="W1179" t="s">
        <v>3250</v>
      </c>
      <c r="X1179" t="s">
        <v>3248</v>
      </c>
      <c r="Y1179" t="s">
        <v>60</v>
      </c>
      <c r="Z1179" t="s">
        <v>90</v>
      </c>
      <c r="AA1179" t="s">
        <v>36</v>
      </c>
      <c r="AB1179" t="s">
        <v>3260</v>
      </c>
      <c r="AC1179">
        <v>2</v>
      </c>
      <c r="AD1179" t="s">
        <v>40</v>
      </c>
      <c r="AE1179" t="s">
        <v>40</v>
      </c>
      <c r="AF1179" t="s">
        <v>40</v>
      </c>
      <c r="AG1179" s="1">
        <v>44834</v>
      </c>
    </row>
    <row r="1180" spans="1:33" x14ac:dyDescent="0.3">
      <c r="A1180">
        <v>32</v>
      </c>
      <c r="B1180" t="s">
        <v>32</v>
      </c>
      <c r="C1180" t="s">
        <v>51</v>
      </c>
      <c r="D1180" t="s">
        <v>2209</v>
      </c>
      <c r="E1180" t="s">
        <v>35</v>
      </c>
      <c r="F1180">
        <v>7</v>
      </c>
      <c r="G1180" t="s">
        <v>3246</v>
      </c>
      <c r="H1180" t="s">
        <v>53</v>
      </c>
      <c r="I1180" t="s">
        <v>1320</v>
      </c>
      <c r="J1180" t="s">
        <v>3247</v>
      </c>
      <c r="K1180" t="s">
        <v>41</v>
      </c>
      <c r="L1180" t="s">
        <v>301</v>
      </c>
      <c r="M1180" t="s">
        <v>3259</v>
      </c>
      <c r="N1180" t="s">
        <v>3254</v>
      </c>
      <c r="O1180" t="s">
        <v>157</v>
      </c>
      <c r="P1180" t="s">
        <v>3247</v>
      </c>
      <c r="Q1180" t="s">
        <v>44</v>
      </c>
      <c r="R1180">
        <v>27940</v>
      </c>
      <c r="S1180" t="s">
        <v>2780</v>
      </c>
      <c r="T1180" t="s">
        <v>38</v>
      </c>
      <c r="U1180" t="s">
        <v>32</v>
      </c>
      <c r="V1180" t="s">
        <v>59</v>
      </c>
      <c r="W1180" t="s">
        <v>3255</v>
      </c>
      <c r="X1180" t="s">
        <v>3248</v>
      </c>
      <c r="Y1180" t="s">
        <v>60</v>
      </c>
      <c r="Z1180" t="s">
        <v>71</v>
      </c>
      <c r="AA1180" t="s">
        <v>36</v>
      </c>
      <c r="AB1180" t="s">
        <v>3256</v>
      </c>
      <c r="AC1180">
        <v>5</v>
      </c>
      <c r="AD1180" t="s">
        <v>38</v>
      </c>
      <c r="AE1180" t="s">
        <v>60</v>
      </c>
      <c r="AF1180" t="s">
        <v>36</v>
      </c>
      <c r="AG1180" s="1">
        <v>44251</v>
      </c>
    </row>
    <row r="1181" spans="1:33" x14ac:dyDescent="0.3">
      <c r="A1181">
        <v>46</v>
      </c>
      <c r="B1181" t="s">
        <v>32</v>
      </c>
      <c r="C1181" t="s">
        <v>61</v>
      </c>
      <c r="D1181" t="s">
        <v>1938</v>
      </c>
      <c r="E1181" t="s">
        <v>78</v>
      </c>
      <c r="F1181">
        <v>3</v>
      </c>
      <c r="G1181" t="s">
        <v>3257</v>
      </c>
      <c r="H1181" t="s">
        <v>84</v>
      </c>
      <c r="I1181" t="s">
        <v>1126</v>
      </c>
      <c r="J1181" t="s">
        <v>3253</v>
      </c>
      <c r="K1181" t="s">
        <v>41</v>
      </c>
      <c r="L1181" t="s">
        <v>164</v>
      </c>
      <c r="M1181" t="s">
        <v>3248</v>
      </c>
      <c r="N1181" t="s">
        <v>3262</v>
      </c>
      <c r="O1181" t="s">
        <v>87</v>
      </c>
      <c r="P1181" t="s">
        <v>3248</v>
      </c>
      <c r="Q1181" t="s">
        <v>44</v>
      </c>
      <c r="R1181">
        <v>174650</v>
      </c>
      <c r="S1181" t="s">
        <v>2781</v>
      </c>
      <c r="T1181" t="s">
        <v>36</v>
      </c>
      <c r="U1181" t="s">
        <v>32</v>
      </c>
      <c r="V1181" t="s">
        <v>47</v>
      </c>
      <c r="W1181" t="s">
        <v>3250</v>
      </c>
      <c r="X1181" t="s">
        <v>3259</v>
      </c>
      <c r="Y1181" t="s">
        <v>38</v>
      </c>
      <c r="Z1181" t="s">
        <v>194</v>
      </c>
      <c r="AA1181" t="s">
        <v>36</v>
      </c>
      <c r="AB1181" t="s">
        <v>3260</v>
      </c>
      <c r="AC1181">
        <v>12</v>
      </c>
      <c r="AD1181" t="s">
        <v>104</v>
      </c>
      <c r="AE1181" t="s">
        <v>46</v>
      </c>
      <c r="AF1181" t="s">
        <v>104</v>
      </c>
      <c r="AG1181" s="1">
        <v>43950</v>
      </c>
    </row>
    <row r="1182" spans="1:33" x14ac:dyDescent="0.3">
      <c r="A1182">
        <v>36</v>
      </c>
      <c r="B1182" t="s">
        <v>32</v>
      </c>
      <c r="C1182" t="s">
        <v>33</v>
      </c>
      <c r="D1182" t="s">
        <v>2782</v>
      </c>
      <c r="E1182" t="s">
        <v>35</v>
      </c>
      <c r="F1182">
        <v>24</v>
      </c>
      <c r="G1182" t="s">
        <v>3258</v>
      </c>
      <c r="H1182" t="s">
        <v>53</v>
      </c>
      <c r="I1182" t="s">
        <v>1038</v>
      </c>
      <c r="J1182" t="s">
        <v>3247</v>
      </c>
      <c r="K1182" t="s">
        <v>55</v>
      </c>
      <c r="L1182" t="s">
        <v>315</v>
      </c>
      <c r="M1182" t="s">
        <v>3248</v>
      </c>
      <c r="N1182" t="s">
        <v>3249</v>
      </c>
      <c r="O1182" t="s">
        <v>43</v>
      </c>
      <c r="P1182" t="s">
        <v>3247</v>
      </c>
      <c r="Q1182" t="s">
        <v>44</v>
      </c>
      <c r="R1182">
        <v>56740</v>
      </c>
      <c r="S1182" t="s">
        <v>2783</v>
      </c>
      <c r="T1182" t="s">
        <v>109</v>
      </c>
      <c r="U1182" t="s">
        <v>32</v>
      </c>
      <c r="V1182" t="s">
        <v>102</v>
      </c>
      <c r="W1182" t="s">
        <v>3250</v>
      </c>
      <c r="X1182" t="s">
        <v>3248</v>
      </c>
      <c r="Y1182" t="s">
        <v>38</v>
      </c>
      <c r="Z1182" t="s">
        <v>147</v>
      </c>
      <c r="AA1182" t="s">
        <v>36</v>
      </c>
      <c r="AB1182" t="s">
        <v>3260</v>
      </c>
      <c r="AC1182">
        <v>9</v>
      </c>
      <c r="AD1182" t="s">
        <v>115</v>
      </c>
      <c r="AE1182" t="s">
        <v>60</v>
      </c>
      <c r="AF1182" t="s">
        <v>115</v>
      </c>
      <c r="AG1182" s="1">
        <v>43405</v>
      </c>
    </row>
    <row r="1183" spans="1:33" x14ac:dyDescent="0.3">
      <c r="A1183">
        <v>29</v>
      </c>
      <c r="B1183" t="s">
        <v>50</v>
      </c>
      <c r="C1183" t="s">
        <v>61</v>
      </c>
      <c r="D1183" t="s">
        <v>2531</v>
      </c>
      <c r="E1183" t="s">
        <v>78</v>
      </c>
      <c r="F1183">
        <v>9</v>
      </c>
      <c r="G1183" t="s">
        <v>3246</v>
      </c>
      <c r="H1183" t="s">
        <v>84</v>
      </c>
      <c r="I1183" t="s">
        <v>2784</v>
      </c>
      <c r="J1183" t="s">
        <v>3247</v>
      </c>
      <c r="K1183" t="s">
        <v>55</v>
      </c>
      <c r="L1183" t="s">
        <v>164</v>
      </c>
      <c r="M1183" t="s">
        <v>3253</v>
      </c>
      <c r="N1183" t="s">
        <v>3254</v>
      </c>
      <c r="O1183" t="s">
        <v>81</v>
      </c>
      <c r="P1183" t="s">
        <v>3247</v>
      </c>
      <c r="Q1183" t="s">
        <v>57</v>
      </c>
      <c r="R1183">
        <v>27600</v>
      </c>
      <c r="S1183" t="s">
        <v>2785</v>
      </c>
      <c r="T1183" t="s">
        <v>38</v>
      </c>
      <c r="U1183" t="s">
        <v>32</v>
      </c>
      <c r="V1183" t="s">
        <v>66</v>
      </c>
      <c r="W1183" t="s">
        <v>3250</v>
      </c>
      <c r="X1183" t="s">
        <v>3248</v>
      </c>
      <c r="Y1183" t="s">
        <v>60</v>
      </c>
      <c r="Z1183" t="s">
        <v>40</v>
      </c>
      <c r="AA1183" t="s">
        <v>36</v>
      </c>
      <c r="AB1183" t="s">
        <v>3260</v>
      </c>
      <c r="AC1183">
        <v>2</v>
      </c>
      <c r="AD1183" t="s">
        <v>40</v>
      </c>
      <c r="AE1183" t="s">
        <v>40</v>
      </c>
      <c r="AF1183" t="s">
        <v>40</v>
      </c>
      <c r="AG1183" s="1">
        <v>43525</v>
      </c>
    </row>
    <row r="1184" spans="1:33" x14ac:dyDescent="0.3">
      <c r="A1184">
        <v>35</v>
      </c>
      <c r="B1184" t="s">
        <v>32</v>
      </c>
      <c r="C1184" t="s">
        <v>51</v>
      </c>
      <c r="D1184" t="s">
        <v>443</v>
      </c>
      <c r="E1184" t="s">
        <v>35</v>
      </c>
      <c r="F1184">
        <v>2</v>
      </c>
      <c r="G1184" t="s">
        <v>3246</v>
      </c>
      <c r="H1184" t="s">
        <v>37</v>
      </c>
      <c r="I1184" t="s">
        <v>1397</v>
      </c>
      <c r="J1184" t="s">
        <v>3247</v>
      </c>
      <c r="K1184" t="s">
        <v>55</v>
      </c>
      <c r="L1184" t="s">
        <v>99</v>
      </c>
      <c r="M1184" t="s">
        <v>3248</v>
      </c>
      <c r="N1184" t="s">
        <v>3249</v>
      </c>
      <c r="O1184" t="s">
        <v>43</v>
      </c>
      <c r="P1184" t="s">
        <v>3247</v>
      </c>
      <c r="Q1184" t="s">
        <v>57</v>
      </c>
      <c r="R1184">
        <v>44250</v>
      </c>
      <c r="S1184" t="s">
        <v>2268</v>
      </c>
      <c r="T1184" t="s">
        <v>71</v>
      </c>
      <c r="U1184" t="s">
        <v>32</v>
      </c>
      <c r="V1184" t="s">
        <v>147</v>
      </c>
      <c r="W1184" t="s">
        <v>3250</v>
      </c>
      <c r="X1184" t="s">
        <v>3259</v>
      </c>
      <c r="Y1184" t="s">
        <v>60</v>
      </c>
      <c r="Z1184" t="s">
        <v>130</v>
      </c>
      <c r="AA1184" t="s">
        <v>71</v>
      </c>
      <c r="AB1184" t="s">
        <v>3260</v>
      </c>
      <c r="AC1184">
        <v>6</v>
      </c>
      <c r="AD1184" t="s">
        <v>40</v>
      </c>
      <c r="AE1184" t="s">
        <v>38</v>
      </c>
      <c r="AF1184" t="s">
        <v>40</v>
      </c>
      <c r="AG1184" s="1">
        <v>44875</v>
      </c>
    </row>
    <row r="1185" spans="1:33" x14ac:dyDescent="0.3">
      <c r="A1185">
        <v>40</v>
      </c>
      <c r="B1185" t="s">
        <v>32</v>
      </c>
      <c r="C1185" t="s">
        <v>61</v>
      </c>
      <c r="D1185" t="s">
        <v>1513</v>
      </c>
      <c r="E1185" t="s">
        <v>35</v>
      </c>
      <c r="F1185">
        <v>16</v>
      </c>
      <c r="G1185" t="s">
        <v>3246</v>
      </c>
      <c r="H1185" t="s">
        <v>53</v>
      </c>
      <c r="I1185" t="s">
        <v>2786</v>
      </c>
      <c r="J1185" t="s">
        <v>3248</v>
      </c>
      <c r="K1185" t="s">
        <v>55</v>
      </c>
      <c r="L1185" t="s">
        <v>168</v>
      </c>
      <c r="M1185" t="s">
        <v>3248</v>
      </c>
      <c r="N1185" t="s">
        <v>3263</v>
      </c>
      <c r="O1185" t="s">
        <v>128</v>
      </c>
      <c r="P1185" t="s">
        <v>3259</v>
      </c>
      <c r="Q1185" t="s">
        <v>57</v>
      </c>
      <c r="R1185">
        <v>79450</v>
      </c>
      <c r="S1185" t="s">
        <v>2787</v>
      </c>
      <c r="T1185" t="s">
        <v>90</v>
      </c>
      <c r="U1185" t="s">
        <v>50</v>
      </c>
      <c r="V1185" t="s">
        <v>102</v>
      </c>
      <c r="W1185" t="s">
        <v>3250</v>
      </c>
      <c r="X1185" t="s">
        <v>3259</v>
      </c>
      <c r="Y1185" t="s">
        <v>60</v>
      </c>
      <c r="Z1185" t="s">
        <v>190</v>
      </c>
      <c r="AA1185" t="s">
        <v>40</v>
      </c>
      <c r="AB1185" t="s">
        <v>3261</v>
      </c>
      <c r="AC1185">
        <v>4</v>
      </c>
      <c r="AD1185" t="s">
        <v>40</v>
      </c>
      <c r="AE1185" t="s">
        <v>36</v>
      </c>
      <c r="AF1185" t="s">
        <v>36</v>
      </c>
      <c r="AG1185" s="1">
        <v>42665</v>
      </c>
    </row>
    <row r="1186" spans="1:33" x14ac:dyDescent="0.3">
      <c r="A1186">
        <v>34</v>
      </c>
      <c r="B1186" t="s">
        <v>32</v>
      </c>
      <c r="C1186" t="s">
        <v>51</v>
      </c>
      <c r="D1186" t="s">
        <v>993</v>
      </c>
      <c r="E1186" t="s">
        <v>35</v>
      </c>
      <c r="F1186">
        <v>10</v>
      </c>
      <c r="G1186" t="s">
        <v>3258</v>
      </c>
      <c r="H1186" t="s">
        <v>53</v>
      </c>
      <c r="I1186" t="s">
        <v>2788</v>
      </c>
      <c r="J1186" t="s">
        <v>3248</v>
      </c>
      <c r="K1186" t="s">
        <v>41</v>
      </c>
      <c r="L1186" t="s">
        <v>254</v>
      </c>
      <c r="M1186" t="s">
        <v>3259</v>
      </c>
      <c r="N1186" t="s">
        <v>3249</v>
      </c>
      <c r="O1186" t="s">
        <v>128</v>
      </c>
      <c r="P1186" t="s">
        <v>3259</v>
      </c>
      <c r="Q1186" t="s">
        <v>69</v>
      </c>
      <c r="R1186">
        <v>47240</v>
      </c>
      <c r="S1186" t="s">
        <v>2789</v>
      </c>
      <c r="T1186" t="s">
        <v>38</v>
      </c>
      <c r="U1186" t="s">
        <v>32</v>
      </c>
      <c r="V1186" t="s">
        <v>66</v>
      </c>
      <c r="W1186" t="s">
        <v>3250</v>
      </c>
      <c r="X1186" t="s">
        <v>3253</v>
      </c>
      <c r="Y1186" t="s">
        <v>38</v>
      </c>
      <c r="Z1186" t="s">
        <v>104</v>
      </c>
      <c r="AA1186" t="s">
        <v>36</v>
      </c>
      <c r="AB1186" t="s">
        <v>3260</v>
      </c>
      <c r="AC1186">
        <v>9</v>
      </c>
      <c r="AD1186" t="s">
        <v>109</v>
      </c>
      <c r="AE1186" t="s">
        <v>109</v>
      </c>
      <c r="AF1186" t="s">
        <v>40</v>
      </c>
      <c r="AG1186" s="1">
        <v>43347</v>
      </c>
    </row>
    <row r="1187" spans="1:33" x14ac:dyDescent="0.3">
      <c r="A1187">
        <v>34</v>
      </c>
      <c r="B1187" t="s">
        <v>32</v>
      </c>
      <c r="C1187" t="s">
        <v>61</v>
      </c>
      <c r="D1187" t="s">
        <v>2412</v>
      </c>
      <c r="E1187" t="s">
        <v>78</v>
      </c>
      <c r="F1187">
        <v>14</v>
      </c>
      <c r="G1187" t="s">
        <v>3246</v>
      </c>
      <c r="H1187" t="s">
        <v>121</v>
      </c>
      <c r="I1187" t="s">
        <v>2075</v>
      </c>
      <c r="J1187" t="s">
        <v>3248</v>
      </c>
      <c r="K1187" t="s">
        <v>55</v>
      </c>
      <c r="L1187" t="s">
        <v>355</v>
      </c>
      <c r="M1187" t="s">
        <v>3248</v>
      </c>
      <c r="N1187" t="s">
        <v>3254</v>
      </c>
      <c r="O1187" t="s">
        <v>81</v>
      </c>
      <c r="P1187" t="s">
        <v>3248</v>
      </c>
      <c r="Q1187" t="s">
        <v>69</v>
      </c>
      <c r="R1187">
        <v>25790</v>
      </c>
      <c r="S1187" t="s">
        <v>2790</v>
      </c>
      <c r="T1187" t="s">
        <v>38</v>
      </c>
      <c r="U1187" t="s">
        <v>50</v>
      </c>
      <c r="V1187" t="s">
        <v>190</v>
      </c>
      <c r="W1187" t="s">
        <v>3250</v>
      </c>
      <c r="X1187" t="s">
        <v>3259</v>
      </c>
      <c r="Y1187" t="s">
        <v>40</v>
      </c>
      <c r="Z1187" t="s">
        <v>115</v>
      </c>
      <c r="AA1187" t="s">
        <v>36</v>
      </c>
      <c r="AB1187" t="s">
        <v>3260</v>
      </c>
      <c r="AC1187">
        <v>8</v>
      </c>
      <c r="AD1187" t="s">
        <v>40</v>
      </c>
      <c r="AE1187" t="s">
        <v>60</v>
      </c>
      <c r="AF1187" t="s">
        <v>90</v>
      </c>
      <c r="AG1187" s="1">
        <v>44531</v>
      </c>
    </row>
    <row r="1188" spans="1:33" x14ac:dyDescent="0.3">
      <c r="A1188">
        <v>51</v>
      </c>
      <c r="B1188" t="s">
        <v>32</v>
      </c>
      <c r="C1188" t="s">
        <v>51</v>
      </c>
      <c r="D1188" t="s">
        <v>2791</v>
      </c>
      <c r="E1188" t="s">
        <v>35</v>
      </c>
      <c r="F1188">
        <v>1</v>
      </c>
      <c r="G1188" t="s">
        <v>3258</v>
      </c>
      <c r="H1188" t="s">
        <v>37</v>
      </c>
      <c r="I1188" t="s">
        <v>1919</v>
      </c>
      <c r="J1188" t="s">
        <v>3253</v>
      </c>
      <c r="K1188" t="s">
        <v>55</v>
      </c>
      <c r="L1188" t="s">
        <v>379</v>
      </c>
      <c r="M1188" t="s">
        <v>3247</v>
      </c>
      <c r="N1188" t="s">
        <v>3263</v>
      </c>
      <c r="O1188" t="s">
        <v>100</v>
      </c>
      <c r="P1188" t="s">
        <v>3253</v>
      </c>
      <c r="Q1188" t="s">
        <v>57</v>
      </c>
      <c r="R1188">
        <v>74840</v>
      </c>
      <c r="S1188" t="s">
        <v>2792</v>
      </c>
      <c r="T1188" t="s">
        <v>36</v>
      </c>
      <c r="U1188" t="s">
        <v>32</v>
      </c>
      <c r="V1188" t="s">
        <v>59</v>
      </c>
      <c r="W1188" t="s">
        <v>3255</v>
      </c>
      <c r="X1188" t="s">
        <v>3248</v>
      </c>
      <c r="Y1188" t="s">
        <v>60</v>
      </c>
      <c r="Z1188" t="s">
        <v>194</v>
      </c>
      <c r="AA1188" t="s">
        <v>38</v>
      </c>
      <c r="AB1188" t="s">
        <v>3261</v>
      </c>
      <c r="AC1188">
        <v>13</v>
      </c>
      <c r="AD1188" t="s">
        <v>47</v>
      </c>
      <c r="AE1188" t="s">
        <v>47</v>
      </c>
      <c r="AF1188" t="s">
        <v>115</v>
      </c>
      <c r="AG1188" s="1">
        <v>44499</v>
      </c>
    </row>
    <row r="1189" spans="1:33" x14ac:dyDescent="0.3">
      <c r="A1189">
        <v>35</v>
      </c>
      <c r="B1189" t="s">
        <v>32</v>
      </c>
      <c r="C1189" t="s">
        <v>61</v>
      </c>
      <c r="D1189" t="s">
        <v>1528</v>
      </c>
      <c r="E1189" t="s">
        <v>35</v>
      </c>
      <c r="F1189">
        <v>1</v>
      </c>
      <c r="G1189" t="s">
        <v>3246</v>
      </c>
      <c r="H1189" t="s">
        <v>37</v>
      </c>
      <c r="I1189" t="s">
        <v>2793</v>
      </c>
      <c r="J1189" t="s">
        <v>3259</v>
      </c>
      <c r="K1189" t="s">
        <v>41</v>
      </c>
      <c r="L1189" t="s">
        <v>612</v>
      </c>
      <c r="M1189" t="s">
        <v>3247</v>
      </c>
      <c r="N1189" t="s">
        <v>3254</v>
      </c>
      <c r="O1189" t="s">
        <v>43</v>
      </c>
      <c r="P1189" t="s">
        <v>3253</v>
      </c>
      <c r="Q1189" t="s">
        <v>57</v>
      </c>
      <c r="R1189">
        <v>24500</v>
      </c>
      <c r="S1189" t="s">
        <v>2794</v>
      </c>
      <c r="T1189" t="s">
        <v>38</v>
      </c>
      <c r="U1189" t="s">
        <v>32</v>
      </c>
      <c r="V1189" t="s">
        <v>114</v>
      </c>
      <c r="W1189" t="s">
        <v>3250</v>
      </c>
      <c r="X1189" t="s">
        <v>3247</v>
      </c>
      <c r="Y1189" t="s">
        <v>60</v>
      </c>
      <c r="Z1189" t="s">
        <v>36</v>
      </c>
      <c r="AA1189" t="s">
        <v>36</v>
      </c>
      <c r="AB1189" t="s">
        <v>3260</v>
      </c>
      <c r="AC1189">
        <v>3</v>
      </c>
      <c r="AD1189" t="s">
        <v>60</v>
      </c>
      <c r="AE1189" t="s">
        <v>38</v>
      </c>
      <c r="AF1189" t="s">
        <v>40</v>
      </c>
      <c r="AG1189" s="1">
        <v>43374</v>
      </c>
    </row>
    <row r="1190" spans="1:33" x14ac:dyDescent="0.3">
      <c r="A1190">
        <v>20</v>
      </c>
      <c r="B1190" t="s">
        <v>50</v>
      </c>
      <c r="C1190" t="s">
        <v>61</v>
      </c>
      <c r="D1190" t="s">
        <v>768</v>
      </c>
      <c r="E1190" t="s">
        <v>35</v>
      </c>
      <c r="F1190">
        <v>10</v>
      </c>
      <c r="G1190" t="s">
        <v>3257</v>
      </c>
      <c r="H1190" t="s">
        <v>37</v>
      </c>
      <c r="I1190" t="s">
        <v>2795</v>
      </c>
      <c r="J1190" t="s">
        <v>3259</v>
      </c>
      <c r="K1190" t="s">
        <v>41</v>
      </c>
      <c r="L1190" t="s">
        <v>182</v>
      </c>
      <c r="M1190" t="s">
        <v>3248</v>
      </c>
      <c r="N1190" t="s">
        <v>3254</v>
      </c>
      <c r="O1190" t="s">
        <v>107</v>
      </c>
      <c r="P1190" t="s">
        <v>3248</v>
      </c>
      <c r="Q1190" t="s">
        <v>57</v>
      </c>
      <c r="R1190">
        <v>10090</v>
      </c>
      <c r="S1190" t="s">
        <v>2796</v>
      </c>
      <c r="T1190" t="s">
        <v>38</v>
      </c>
      <c r="U1190" t="s">
        <v>50</v>
      </c>
      <c r="V1190" t="s">
        <v>147</v>
      </c>
      <c r="W1190" t="s">
        <v>3250</v>
      </c>
      <c r="X1190" t="s">
        <v>3259</v>
      </c>
      <c r="Y1190" t="s">
        <v>60</v>
      </c>
      <c r="Z1190" t="s">
        <v>38</v>
      </c>
      <c r="AA1190" t="s">
        <v>71</v>
      </c>
      <c r="AB1190" t="s">
        <v>3260</v>
      </c>
      <c r="AC1190">
        <v>1</v>
      </c>
      <c r="AD1190" t="s">
        <v>60</v>
      </c>
      <c r="AE1190" t="s">
        <v>38</v>
      </c>
      <c r="AF1190" t="s">
        <v>38</v>
      </c>
      <c r="AG1190" s="1">
        <v>44450</v>
      </c>
    </row>
    <row r="1191" spans="1:33" x14ac:dyDescent="0.3">
      <c r="A1191">
        <v>40</v>
      </c>
      <c r="B1191" t="s">
        <v>32</v>
      </c>
      <c r="C1191" t="s">
        <v>51</v>
      </c>
      <c r="D1191" t="s">
        <v>511</v>
      </c>
      <c r="E1191" t="s">
        <v>35</v>
      </c>
      <c r="F1191">
        <v>9</v>
      </c>
      <c r="G1191" t="s">
        <v>3258</v>
      </c>
      <c r="H1191" t="s">
        <v>37</v>
      </c>
      <c r="I1191" t="s">
        <v>1378</v>
      </c>
      <c r="J1191" t="s">
        <v>3259</v>
      </c>
      <c r="K1191" t="s">
        <v>41</v>
      </c>
      <c r="L1191" t="s">
        <v>93</v>
      </c>
      <c r="M1191" t="s">
        <v>3248</v>
      </c>
      <c r="N1191" t="s">
        <v>3254</v>
      </c>
      <c r="O1191" t="s">
        <v>107</v>
      </c>
      <c r="P1191" t="s">
        <v>3247</v>
      </c>
      <c r="Q1191" t="s">
        <v>69</v>
      </c>
      <c r="R1191">
        <v>3617</v>
      </c>
      <c r="S1191" t="s">
        <v>2797</v>
      </c>
      <c r="T1191" t="s">
        <v>115</v>
      </c>
      <c r="U1191" t="s">
        <v>50</v>
      </c>
      <c r="V1191" t="s">
        <v>76</v>
      </c>
      <c r="W1191" t="s">
        <v>3250</v>
      </c>
      <c r="X1191" t="s">
        <v>3259</v>
      </c>
      <c r="Y1191" t="s">
        <v>38</v>
      </c>
      <c r="Z1191" t="s">
        <v>36</v>
      </c>
      <c r="AA1191" t="s">
        <v>40</v>
      </c>
      <c r="AB1191" t="s">
        <v>3260</v>
      </c>
      <c r="AC1191">
        <v>1</v>
      </c>
      <c r="AD1191" t="s">
        <v>38</v>
      </c>
      <c r="AE1191" t="s">
        <v>60</v>
      </c>
      <c r="AF1191" t="s">
        <v>60</v>
      </c>
      <c r="AG1191" s="1">
        <v>43453</v>
      </c>
    </row>
    <row r="1192" spans="1:33" x14ac:dyDescent="0.3">
      <c r="A1192">
        <v>31</v>
      </c>
      <c r="B1192" t="s">
        <v>32</v>
      </c>
      <c r="C1192" t="s">
        <v>61</v>
      </c>
      <c r="D1192" t="s">
        <v>1391</v>
      </c>
      <c r="E1192" t="s">
        <v>35</v>
      </c>
      <c r="F1192">
        <v>9</v>
      </c>
      <c r="G1192" t="s">
        <v>3258</v>
      </c>
      <c r="H1192" t="s">
        <v>53</v>
      </c>
      <c r="I1192" t="s">
        <v>2798</v>
      </c>
      <c r="J1192" t="s">
        <v>3248</v>
      </c>
      <c r="K1192" t="s">
        <v>41</v>
      </c>
      <c r="L1192" t="s">
        <v>254</v>
      </c>
      <c r="M1192" t="s">
        <v>3247</v>
      </c>
      <c r="N1192" t="s">
        <v>3254</v>
      </c>
      <c r="O1192" t="s">
        <v>107</v>
      </c>
      <c r="P1192" t="s">
        <v>3247</v>
      </c>
      <c r="Q1192" t="s">
        <v>57</v>
      </c>
      <c r="R1192">
        <v>26570</v>
      </c>
      <c r="S1192" t="s">
        <v>2799</v>
      </c>
      <c r="T1192" t="s">
        <v>60</v>
      </c>
      <c r="U1192" t="s">
        <v>50</v>
      </c>
      <c r="V1192" t="s">
        <v>153</v>
      </c>
      <c r="W1192" t="s">
        <v>3250</v>
      </c>
      <c r="X1192" t="s">
        <v>3259</v>
      </c>
      <c r="Y1192" t="s">
        <v>60</v>
      </c>
      <c r="Z1192" t="s">
        <v>36</v>
      </c>
      <c r="AA1192" t="s">
        <v>71</v>
      </c>
      <c r="AB1192" t="s">
        <v>3260</v>
      </c>
      <c r="AC1192">
        <v>2</v>
      </c>
      <c r="AD1192" t="s">
        <v>40</v>
      </c>
      <c r="AE1192" t="s">
        <v>40</v>
      </c>
      <c r="AF1192" t="s">
        <v>40</v>
      </c>
      <c r="AG1192" s="1">
        <v>43318</v>
      </c>
    </row>
    <row r="1193" spans="1:33" x14ac:dyDescent="0.3">
      <c r="A1193">
        <v>28</v>
      </c>
      <c r="B1193" t="s">
        <v>32</v>
      </c>
      <c r="C1193" t="s">
        <v>61</v>
      </c>
      <c r="D1193" t="s">
        <v>942</v>
      </c>
      <c r="E1193" t="s">
        <v>35</v>
      </c>
      <c r="F1193">
        <v>15</v>
      </c>
      <c r="G1193" t="s">
        <v>3252</v>
      </c>
      <c r="H1193" t="s">
        <v>53</v>
      </c>
      <c r="I1193" t="s">
        <v>1859</v>
      </c>
      <c r="J1193" t="s">
        <v>3253</v>
      </c>
      <c r="K1193" t="s">
        <v>41</v>
      </c>
      <c r="L1193" t="s">
        <v>145</v>
      </c>
      <c r="M1193" t="s">
        <v>3248</v>
      </c>
      <c r="N1193" t="s">
        <v>3254</v>
      </c>
      <c r="O1193" t="s">
        <v>43</v>
      </c>
      <c r="P1193" t="s">
        <v>3248</v>
      </c>
      <c r="Q1193" t="s">
        <v>69</v>
      </c>
      <c r="R1193">
        <v>22070</v>
      </c>
      <c r="S1193" t="s">
        <v>2800</v>
      </c>
      <c r="T1193" t="s">
        <v>38</v>
      </c>
      <c r="U1193" t="s">
        <v>32</v>
      </c>
      <c r="V1193" t="s">
        <v>153</v>
      </c>
      <c r="W1193" t="s">
        <v>3250</v>
      </c>
      <c r="X1193" t="s">
        <v>3259</v>
      </c>
      <c r="Y1193" t="s">
        <v>38</v>
      </c>
      <c r="Z1193" t="s">
        <v>46</v>
      </c>
      <c r="AA1193" t="s">
        <v>71</v>
      </c>
      <c r="AB1193" t="s">
        <v>3261</v>
      </c>
      <c r="AC1193">
        <v>4</v>
      </c>
      <c r="AD1193" t="s">
        <v>40</v>
      </c>
      <c r="AE1193" t="s">
        <v>40</v>
      </c>
      <c r="AF1193" t="s">
        <v>40</v>
      </c>
      <c r="AG1193" s="1">
        <v>44796</v>
      </c>
    </row>
    <row r="1194" spans="1:33" x14ac:dyDescent="0.3">
      <c r="A1194">
        <v>40</v>
      </c>
      <c r="B1194" t="s">
        <v>32</v>
      </c>
      <c r="C1194" t="s">
        <v>33</v>
      </c>
      <c r="D1194" t="s">
        <v>656</v>
      </c>
      <c r="E1194" t="s">
        <v>35</v>
      </c>
      <c r="F1194">
        <v>8</v>
      </c>
      <c r="G1194" t="s">
        <v>3252</v>
      </c>
      <c r="H1194" t="s">
        <v>53</v>
      </c>
      <c r="I1194" t="s">
        <v>2801</v>
      </c>
      <c r="J1194" t="s">
        <v>3259</v>
      </c>
      <c r="K1194" t="s">
        <v>41</v>
      </c>
      <c r="L1194" t="s">
        <v>528</v>
      </c>
      <c r="M1194" t="s">
        <v>3248</v>
      </c>
      <c r="N1194" t="s">
        <v>3249</v>
      </c>
      <c r="O1194" t="s">
        <v>100</v>
      </c>
      <c r="P1194" t="s">
        <v>3259</v>
      </c>
      <c r="Q1194" t="s">
        <v>69</v>
      </c>
      <c r="R1194">
        <v>40690</v>
      </c>
      <c r="S1194" t="s">
        <v>2802</v>
      </c>
      <c r="T1194" t="s">
        <v>36</v>
      </c>
      <c r="U1194" t="s">
        <v>50</v>
      </c>
      <c r="V1194" t="s">
        <v>190</v>
      </c>
      <c r="W1194" t="s">
        <v>3250</v>
      </c>
      <c r="X1194" t="s">
        <v>3248</v>
      </c>
      <c r="Y1194" t="s">
        <v>60</v>
      </c>
      <c r="Z1194" t="s">
        <v>115</v>
      </c>
      <c r="AA1194" t="s">
        <v>40</v>
      </c>
      <c r="AB1194" t="s">
        <v>3260</v>
      </c>
      <c r="AC1194">
        <v>2</v>
      </c>
      <c r="AD1194" t="s">
        <v>40</v>
      </c>
      <c r="AE1194" t="s">
        <v>40</v>
      </c>
      <c r="AF1194" t="s">
        <v>40</v>
      </c>
      <c r="AG1194" s="1">
        <v>44341</v>
      </c>
    </row>
    <row r="1195" spans="1:33" x14ac:dyDescent="0.3">
      <c r="A1195">
        <v>43</v>
      </c>
      <c r="B1195" t="s">
        <v>32</v>
      </c>
      <c r="C1195" t="s">
        <v>61</v>
      </c>
      <c r="D1195" t="s">
        <v>628</v>
      </c>
      <c r="E1195" t="s">
        <v>78</v>
      </c>
      <c r="F1195">
        <v>4</v>
      </c>
      <c r="G1195" t="s">
        <v>3258</v>
      </c>
      <c r="H1195" t="s">
        <v>84</v>
      </c>
      <c r="I1195" t="s">
        <v>2803</v>
      </c>
      <c r="J1195" t="s">
        <v>3259</v>
      </c>
      <c r="K1195" t="s">
        <v>55</v>
      </c>
      <c r="L1195" t="s">
        <v>180</v>
      </c>
      <c r="M1195" t="s">
        <v>3247</v>
      </c>
      <c r="N1195" t="s">
        <v>3263</v>
      </c>
      <c r="O1195" t="s">
        <v>157</v>
      </c>
      <c r="P1195" t="s">
        <v>3259</v>
      </c>
      <c r="Q1195" t="s">
        <v>57</v>
      </c>
      <c r="R1195">
        <v>102310</v>
      </c>
      <c r="S1195" t="s">
        <v>297</v>
      </c>
      <c r="T1195" t="s">
        <v>36</v>
      </c>
      <c r="U1195" t="s">
        <v>32</v>
      </c>
      <c r="V1195" t="s">
        <v>76</v>
      </c>
      <c r="W1195" t="s">
        <v>3250</v>
      </c>
      <c r="X1195" t="s">
        <v>3259</v>
      </c>
      <c r="Y1195" t="s">
        <v>60</v>
      </c>
      <c r="Z1195" t="s">
        <v>194</v>
      </c>
      <c r="AA1195" t="s">
        <v>36</v>
      </c>
      <c r="AB1195" t="s">
        <v>3251</v>
      </c>
      <c r="AC1195">
        <v>21</v>
      </c>
      <c r="AD1195" t="s">
        <v>109</v>
      </c>
      <c r="AE1195" t="s">
        <v>102</v>
      </c>
      <c r="AF1195" t="s">
        <v>49</v>
      </c>
      <c r="AG1195" s="1">
        <v>43596</v>
      </c>
    </row>
    <row r="1196" spans="1:33" x14ac:dyDescent="0.3">
      <c r="A1196">
        <v>37</v>
      </c>
      <c r="B1196" t="s">
        <v>32</v>
      </c>
      <c r="C1196" t="s">
        <v>61</v>
      </c>
      <c r="D1196" t="s">
        <v>1439</v>
      </c>
      <c r="E1196" t="s">
        <v>78</v>
      </c>
      <c r="F1196">
        <v>6</v>
      </c>
      <c r="G1196" t="s">
        <v>3258</v>
      </c>
      <c r="H1196" t="s">
        <v>37</v>
      </c>
      <c r="I1196" t="s">
        <v>2804</v>
      </c>
      <c r="J1196" t="s">
        <v>3248</v>
      </c>
      <c r="K1196" t="s">
        <v>41</v>
      </c>
      <c r="L1196" t="s">
        <v>127</v>
      </c>
      <c r="M1196" t="s">
        <v>3248</v>
      </c>
      <c r="N1196" t="s">
        <v>3249</v>
      </c>
      <c r="O1196" t="s">
        <v>157</v>
      </c>
      <c r="P1196" t="s">
        <v>3259</v>
      </c>
      <c r="Q1196" t="s">
        <v>44</v>
      </c>
      <c r="R1196">
        <v>6502</v>
      </c>
      <c r="S1196" t="s">
        <v>2805</v>
      </c>
      <c r="T1196" t="s">
        <v>46</v>
      </c>
      <c r="U1196" t="s">
        <v>32</v>
      </c>
      <c r="V1196" t="s">
        <v>76</v>
      </c>
      <c r="W1196" t="s">
        <v>3250</v>
      </c>
      <c r="X1196" t="s">
        <v>3247</v>
      </c>
      <c r="Y1196" t="s">
        <v>38</v>
      </c>
      <c r="Z1196" t="s">
        <v>109</v>
      </c>
      <c r="AA1196" t="s">
        <v>71</v>
      </c>
      <c r="AB1196" t="s">
        <v>3251</v>
      </c>
      <c r="AC1196">
        <v>5</v>
      </c>
      <c r="AD1196" t="s">
        <v>46</v>
      </c>
      <c r="AE1196" t="s">
        <v>60</v>
      </c>
      <c r="AF1196" t="s">
        <v>38</v>
      </c>
      <c r="AG1196" s="1">
        <v>43413</v>
      </c>
    </row>
    <row r="1197" spans="1:33" x14ac:dyDescent="0.3">
      <c r="A1197">
        <v>43</v>
      </c>
      <c r="B1197" t="s">
        <v>32</v>
      </c>
      <c r="C1197" t="s">
        <v>61</v>
      </c>
      <c r="D1197" t="s">
        <v>2806</v>
      </c>
      <c r="E1197" t="s">
        <v>35</v>
      </c>
      <c r="F1197">
        <v>8</v>
      </c>
      <c r="G1197" t="s">
        <v>3258</v>
      </c>
      <c r="H1197" t="s">
        <v>175</v>
      </c>
      <c r="I1197" t="s">
        <v>1036</v>
      </c>
      <c r="J1197" t="s">
        <v>3248</v>
      </c>
      <c r="K1197" t="s">
        <v>55</v>
      </c>
      <c r="L1197" t="s">
        <v>1084</v>
      </c>
      <c r="M1197" t="s">
        <v>3248</v>
      </c>
      <c r="N1197" t="s">
        <v>3249</v>
      </c>
      <c r="O1197" t="s">
        <v>100</v>
      </c>
      <c r="P1197" t="s">
        <v>3248</v>
      </c>
      <c r="Q1197" t="s">
        <v>69</v>
      </c>
      <c r="R1197">
        <v>45220</v>
      </c>
      <c r="S1197" t="s">
        <v>2807</v>
      </c>
      <c r="T1197" t="s">
        <v>46</v>
      </c>
      <c r="U1197" t="s">
        <v>50</v>
      </c>
      <c r="V1197" t="s">
        <v>76</v>
      </c>
      <c r="W1197" t="s">
        <v>3250</v>
      </c>
      <c r="X1197" t="s">
        <v>3259</v>
      </c>
      <c r="Y1197" t="s">
        <v>60</v>
      </c>
      <c r="Z1197" t="s">
        <v>115</v>
      </c>
      <c r="AA1197" t="s">
        <v>36</v>
      </c>
      <c r="AB1197" t="s">
        <v>3260</v>
      </c>
      <c r="AC1197">
        <v>5</v>
      </c>
      <c r="AD1197" t="s">
        <v>40</v>
      </c>
      <c r="AE1197" t="s">
        <v>60</v>
      </c>
      <c r="AF1197" t="s">
        <v>40</v>
      </c>
      <c r="AG1197" s="1">
        <v>42293</v>
      </c>
    </row>
    <row r="1198" spans="1:33" x14ac:dyDescent="0.3">
      <c r="A1198">
        <v>20</v>
      </c>
      <c r="B1198" t="s">
        <v>32</v>
      </c>
      <c r="C1198" t="s">
        <v>61</v>
      </c>
      <c r="D1198" t="s">
        <v>548</v>
      </c>
      <c r="E1198" t="s">
        <v>78</v>
      </c>
      <c r="F1198">
        <v>2</v>
      </c>
      <c r="G1198" t="s">
        <v>3246</v>
      </c>
      <c r="H1198" t="s">
        <v>37</v>
      </c>
      <c r="I1198" t="s">
        <v>2808</v>
      </c>
      <c r="J1198" t="s">
        <v>3248</v>
      </c>
      <c r="K1198" t="s">
        <v>55</v>
      </c>
      <c r="L1198" t="s">
        <v>355</v>
      </c>
      <c r="M1198" t="s">
        <v>3248</v>
      </c>
      <c r="N1198" t="s">
        <v>3254</v>
      </c>
      <c r="O1198" t="s">
        <v>81</v>
      </c>
      <c r="P1198" t="s">
        <v>3248</v>
      </c>
      <c r="Q1198" t="s">
        <v>57</v>
      </c>
      <c r="R1198">
        <v>27830</v>
      </c>
      <c r="S1198" t="s">
        <v>2809</v>
      </c>
      <c r="T1198" t="s">
        <v>38</v>
      </c>
      <c r="U1198" t="s">
        <v>32</v>
      </c>
      <c r="V1198" t="s">
        <v>114</v>
      </c>
      <c r="W1198" t="s">
        <v>3250</v>
      </c>
      <c r="X1198" t="s">
        <v>3253</v>
      </c>
      <c r="Y1198" t="s">
        <v>60</v>
      </c>
      <c r="Z1198" t="s">
        <v>40</v>
      </c>
      <c r="AA1198" t="s">
        <v>36</v>
      </c>
      <c r="AB1198" t="s">
        <v>3260</v>
      </c>
      <c r="AC1198">
        <v>2</v>
      </c>
      <c r="AD1198" t="s">
        <v>40</v>
      </c>
      <c r="AE1198" t="s">
        <v>40</v>
      </c>
      <c r="AF1198" t="s">
        <v>40</v>
      </c>
      <c r="AG1198" s="1">
        <v>43198</v>
      </c>
    </row>
    <row r="1199" spans="1:33" x14ac:dyDescent="0.3">
      <c r="A1199">
        <v>26</v>
      </c>
      <c r="B1199" t="s">
        <v>50</v>
      </c>
      <c r="C1199" t="s">
        <v>61</v>
      </c>
      <c r="D1199" t="s">
        <v>2810</v>
      </c>
      <c r="E1199" t="s">
        <v>35</v>
      </c>
      <c r="F1199">
        <v>21</v>
      </c>
      <c r="G1199" t="s">
        <v>3246</v>
      </c>
      <c r="H1199" t="s">
        <v>37</v>
      </c>
      <c r="I1199" t="s">
        <v>1279</v>
      </c>
      <c r="J1199" t="s">
        <v>3253</v>
      </c>
      <c r="K1199" t="s">
        <v>41</v>
      </c>
      <c r="L1199" t="s">
        <v>99</v>
      </c>
      <c r="M1199" t="s">
        <v>3248</v>
      </c>
      <c r="N1199" t="s">
        <v>3254</v>
      </c>
      <c r="O1199" t="s">
        <v>43</v>
      </c>
      <c r="P1199" t="s">
        <v>3248</v>
      </c>
      <c r="Q1199" t="s">
        <v>69</v>
      </c>
      <c r="R1199">
        <v>2377</v>
      </c>
      <c r="S1199" t="s">
        <v>2777</v>
      </c>
      <c r="T1199" t="s">
        <v>38</v>
      </c>
      <c r="U1199" t="s">
        <v>32</v>
      </c>
      <c r="V1199" t="s">
        <v>59</v>
      </c>
      <c r="W1199" t="s">
        <v>3255</v>
      </c>
      <c r="X1199" t="s">
        <v>3248</v>
      </c>
      <c r="Y1199" t="s">
        <v>38</v>
      </c>
      <c r="Z1199" t="s">
        <v>38</v>
      </c>
      <c r="AA1199" t="s">
        <v>60</v>
      </c>
      <c r="AB1199" t="s">
        <v>3261</v>
      </c>
      <c r="AC1199">
        <v>1</v>
      </c>
      <c r="AD1199" t="s">
        <v>38</v>
      </c>
      <c r="AE1199" t="s">
        <v>60</v>
      </c>
      <c r="AF1199" t="s">
        <v>60</v>
      </c>
      <c r="AG1199" s="1">
        <v>44509</v>
      </c>
    </row>
    <row r="1200" spans="1:33" x14ac:dyDescent="0.3">
      <c r="A1200">
        <v>33</v>
      </c>
      <c r="B1200" t="s">
        <v>32</v>
      </c>
      <c r="C1200" t="s">
        <v>61</v>
      </c>
      <c r="D1200" t="s">
        <v>1469</v>
      </c>
      <c r="E1200" t="s">
        <v>35</v>
      </c>
      <c r="F1200">
        <v>7</v>
      </c>
      <c r="G1200" t="s">
        <v>3264</v>
      </c>
      <c r="H1200" t="s">
        <v>53</v>
      </c>
      <c r="I1200" t="s">
        <v>2811</v>
      </c>
      <c r="J1200" t="s">
        <v>3259</v>
      </c>
      <c r="K1200" t="s">
        <v>41</v>
      </c>
      <c r="L1200" t="s">
        <v>392</v>
      </c>
      <c r="M1200" t="s">
        <v>3248</v>
      </c>
      <c r="N1200" t="s">
        <v>3249</v>
      </c>
      <c r="O1200" t="s">
        <v>100</v>
      </c>
      <c r="P1200" t="s">
        <v>3248</v>
      </c>
      <c r="Q1200" t="s">
        <v>57</v>
      </c>
      <c r="R1200">
        <v>63880</v>
      </c>
      <c r="S1200" t="s">
        <v>2812</v>
      </c>
      <c r="T1200" t="s">
        <v>40</v>
      </c>
      <c r="U1200" t="s">
        <v>50</v>
      </c>
      <c r="V1200" t="s">
        <v>49</v>
      </c>
      <c r="W1200" t="s">
        <v>3250</v>
      </c>
      <c r="X1200" t="s">
        <v>3253</v>
      </c>
      <c r="Y1200" t="s">
        <v>60</v>
      </c>
      <c r="Z1200" t="s">
        <v>76</v>
      </c>
      <c r="AA1200" t="s">
        <v>90</v>
      </c>
      <c r="AB1200" t="s">
        <v>3260</v>
      </c>
      <c r="AC1200">
        <v>0</v>
      </c>
      <c r="AD1200" t="s">
        <v>60</v>
      </c>
      <c r="AE1200" t="s">
        <v>60</v>
      </c>
      <c r="AF1200" t="s">
        <v>60</v>
      </c>
      <c r="AG1200" s="1">
        <v>44142</v>
      </c>
    </row>
    <row r="1201" spans="1:33" x14ac:dyDescent="0.3">
      <c r="A1201">
        <v>44</v>
      </c>
      <c r="B1201" t="s">
        <v>32</v>
      </c>
      <c r="C1201" t="s">
        <v>51</v>
      </c>
      <c r="D1201" t="s">
        <v>1936</v>
      </c>
      <c r="E1201" t="s">
        <v>35</v>
      </c>
      <c r="F1201">
        <v>2</v>
      </c>
      <c r="G1201" t="s">
        <v>3257</v>
      </c>
      <c r="H1201" t="s">
        <v>37</v>
      </c>
      <c r="I1201" t="s">
        <v>448</v>
      </c>
      <c r="J1201" t="s">
        <v>3247</v>
      </c>
      <c r="K1201" t="s">
        <v>41</v>
      </c>
      <c r="L1201" t="s">
        <v>645</v>
      </c>
      <c r="M1201" t="s">
        <v>3248</v>
      </c>
      <c r="N1201" t="s">
        <v>3263</v>
      </c>
      <c r="O1201" t="s">
        <v>128</v>
      </c>
      <c r="P1201" t="s">
        <v>3248</v>
      </c>
      <c r="Q1201" t="s">
        <v>57</v>
      </c>
      <c r="R1201">
        <v>102090</v>
      </c>
      <c r="S1201" t="s">
        <v>2813</v>
      </c>
      <c r="T1201" t="s">
        <v>71</v>
      </c>
      <c r="U1201" t="s">
        <v>50</v>
      </c>
      <c r="V1201" t="s">
        <v>190</v>
      </c>
      <c r="W1201" t="s">
        <v>3250</v>
      </c>
      <c r="X1201" t="s">
        <v>3247</v>
      </c>
      <c r="Y1201" t="s">
        <v>60</v>
      </c>
      <c r="Z1201" t="s">
        <v>153</v>
      </c>
      <c r="AA1201" t="s">
        <v>40</v>
      </c>
      <c r="AB1201" t="s">
        <v>3261</v>
      </c>
      <c r="AC1201">
        <v>2</v>
      </c>
      <c r="AD1201" t="s">
        <v>40</v>
      </c>
      <c r="AE1201" t="s">
        <v>40</v>
      </c>
      <c r="AF1201" t="s">
        <v>40</v>
      </c>
      <c r="AG1201" s="1">
        <v>43344</v>
      </c>
    </row>
    <row r="1202" spans="1:33" x14ac:dyDescent="0.3">
      <c r="A1202">
        <v>35</v>
      </c>
      <c r="B1202" t="s">
        <v>32</v>
      </c>
      <c r="C1202" t="s">
        <v>51</v>
      </c>
      <c r="D1202" t="s">
        <v>213</v>
      </c>
      <c r="E1202" t="s">
        <v>35</v>
      </c>
      <c r="F1202">
        <v>4</v>
      </c>
      <c r="G1202" t="s">
        <v>3258</v>
      </c>
      <c r="H1202" t="s">
        <v>53</v>
      </c>
      <c r="I1202" t="s">
        <v>2814</v>
      </c>
      <c r="J1202" t="s">
        <v>3248</v>
      </c>
      <c r="K1202" t="s">
        <v>41</v>
      </c>
      <c r="L1202" t="s">
        <v>749</v>
      </c>
      <c r="M1202" t="s">
        <v>3248</v>
      </c>
      <c r="N1202" t="s">
        <v>3249</v>
      </c>
      <c r="O1202" t="s">
        <v>107</v>
      </c>
      <c r="P1202" t="s">
        <v>3248</v>
      </c>
      <c r="Q1202" t="s">
        <v>57</v>
      </c>
      <c r="R1202">
        <v>42490</v>
      </c>
      <c r="S1202" t="s">
        <v>2815</v>
      </c>
      <c r="T1202" t="s">
        <v>38</v>
      </c>
      <c r="U1202" t="s">
        <v>50</v>
      </c>
      <c r="V1202" t="s">
        <v>147</v>
      </c>
      <c r="W1202" t="s">
        <v>3250</v>
      </c>
      <c r="X1202" t="s">
        <v>3247</v>
      </c>
      <c r="Y1202" t="s">
        <v>60</v>
      </c>
      <c r="Z1202" t="s">
        <v>104</v>
      </c>
      <c r="AA1202" t="s">
        <v>36</v>
      </c>
      <c r="AB1202" t="s">
        <v>3260</v>
      </c>
      <c r="AC1202">
        <v>9</v>
      </c>
      <c r="AD1202" t="s">
        <v>90</v>
      </c>
      <c r="AE1202" t="s">
        <v>38</v>
      </c>
      <c r="AF1202" t="s">
        <v>38</v>
      </c>
      <c r="AG1202" s="1">
        <v>43578</v>
      </c>
    </row>
    <row r="1203" spans="1:33" x14ac:dyDescent="0.3">
      <c r="A1203">
        <v>26</v>
      </c>
      <c r="B1203" t="s">
        <v>32</v>
      </c>
      <c r="C1203" t="s">
        <v>61</v>
      </c>
      <c r="D1203" t="s">
        <v>647</v>
      </c>
      <c r="E1203" t="s">
        <v>35</v>
      </c>
      <c r="F1203">
        <v>23</v>
      </c>
      <c r="G1203" t="s">
        <v>3246</v>
      </c>
      <c r="H1203" t="s">
        <v>53</v>
      </c>
      <c r="I1203" t="s">
        <v>2207</v>
      </c>
      <c r="J1203" t="s">
        <v>3253</v>
      </c>
      <c r="K1203" t="s">
        <v>55</v>
      </c>
      <c r="L1203" t="s">
        <v>112</v>
      </c>
      <c r="M1203" t="s">
        <v>3248</v>
      </c>
      <c r="N1203" t="s">
        <v>3254</v>
      </c>
      <c r="O1203" t="s">
        <v>107</v>
      </c>
      <c r="P1203" t="s">
        <v>3259</v>
      </c>
      <c r="Q1203" t="s">
        <v>69</v>
      </c>
      <c r="R1203">
        <v>28860</v>
      </c>
      <c r="S1203" t="s">
        <v>2816</v>
      </c>
      <c r="T1203" t="s">
        <v>38</v>
      </c>
      <c r="U1203" t="s">
        <v>32</v>
      </c>
      <c r="V1203" t="s">
        <v>95</v>
      </c>
      <c r="W1203" t="s">
        <v>3255</v>
      </c>
      <c r="X1203" t="s">
        <v>3247</v>
      </c>
      <c r="Y1203" t="s">
        <v>40</v>
      </c>
      <c r="Z1203" t="s">
        <v>36</v>
      </c>
      <c r="AA1203" t="s">
        <v>36</v>
      </c>
      <c r="AB1203" t="s">
        <v>3256</v>
      </c>
      <c r="AC1203">
        <v>3</v>
      </c>
      <c r="AD1203" t="s">
        <v>40</v>
      </c>
      <c r="AE1203" t="s">
        <v>60</v>
      </c>
      <c r="AF1203" t="s">
        <v>40</v>
      </c>
      <c r="AG1203" s="1">
        <v>44497</v>
      </c>
    </row>
    <row r="1204" spans="1:33" x14ac:dyDescent="0.3">
      <c r="A1204">
        <v>49</v>
      </c>
      <c r="B1204" t="s">
        <v>32</v>
      </c>
      <c r="C1204" t="s">
        <v>61</v>
      </c>
      <c r="D1204" t="s">
        <v>387</v>
      </c>
      <c r="E1204" t="s">
        <v>35</v>
      </c>
      <c r="F1204">
        <v>7</v>
      </c>
      <c r="G1204" t="s">
        <v>3246</v>
      </c>
      <c r="H1204" t="s">
        <v>175</v>
      </c>
      <c r="I1204" t="s">
        <v>2224</v>
      </c>
      <c r="J1204" t="s">
        <v>3247</v>
      </c>
      <c r="K1204" t="s">
        <v>41</v>
      </c>
      <c r="L1204" t="s">
        <v>355</v>
      </c>
      <c r="M1204" t="s">
        <v>3247</v>
      </c>
      <c r="N1204" t="s">
        <v>3263</v>
      </c>
      <c r="O1204" t="s">
        <v>100</v>
      </c>
      <c r="P1204" t="s">
        <v>3248</v>
      </c>
      <c r="Q1204" t="s">
        <v>57</v>
      </c>
      <c r="R1204">
        <v>109650</v>
      </c>
      <c r="S1204" t="s">
        <v>2817</v>
      </c>
      <c r="T1204" t="s">
        <v>115</v>
      </c>
      <c r="U1204" t="s">
        <v>32</v>
      </c>
      <c r="V1204" t="s">
        <v>142</v>
      </c>
      <c r="W1204" t="s">
        <v>3255</v>
      </c>
      <c r="X1204" t="s">
        <v>3248</v>
      </c>
      <c r="Y1204" t="s">
        <v>60</v>
      </c>
      <c r="Z1204" t="s">
        <v>504</v>
      </c>
      <c r="AA1204" t="s">
        <v>40</v>
      </c>
      <c r="AB1204" t="s">
        <v>3260</v>
      </c>
      <c r="AC1204">
        <v>5</v>
      </c>
      <c r="AD1204" t="s">
        <v>40</v>
      </c>
      <c r="AE1204" t="s">
        <v>60</v>
      </c>
      <c r="AF1204" t="s">
        <v>60</v>
      </c>
      <c r="AG1204" s="1">
        <v>44630</v>
      </c>
    </row>
    <row r="1205" spans="1:33" x14ac:dyDescent="0.3">
      <c r="A1205">
        <v>26</v>
      </c>
      <c r="B1205" t="s">
        <v>50</v>
      </c>
      <c r="C1205" t="s">
        <v>61</v>
      </c>
      <c r="D1205" t="s">
        <v>1375</v>
      </c>
      <c r="E1205" t="s">
        <v>35</v>
      </c>
      <c r="F1205">
        <v>24</v>
      </c>
      <c r="G1205" t="s">
        <v>3246</v>
      </c>
      <c r="H1205" t="s">
        <v>121</v>
      </c>
      <c r="I1205" t="s">
        <v>469</v>
      </c>
      <c r="J1205" t="s">
        <v>3248</v>
      </c>
      <c r="K1205" t="s">
        <v>41</v>
      </c>
      <c r="L1205" t="s">
        <v>86</v>
      </c>
      <c r="M1205" t="s">
        <v>3253</v>
      </c>
      <c r="N1205" t="s">
        <v>3254</v>
      </c>
      <c r="O1205" t="s">
        <v>43</v>
      </c>
      <c r="P1205" t="s">
        <v>3259</v>
      </c>
      <c r="Q1205" t="s">
        <v>57</v>
      </c>
      <c r="R1205">
        <v>23400</v>
      </c>
      <c r="S1205" t="s">
        <v>2818</v>
      </c>
      <c r="T1205" t="s">
        <v>38</v>
      </c>
      <c r="U1205" t="s">
        <v>50</v>
      </c>
      <c r="V1205" t="s">
        <v>190</v>
      </c>
      <c r="W1205" t="s">
        <v>3250</v>
      </c>
      <c r="X1205" t="s">
        <v>3247</v>
      </c>
      <c r="Y1205" t="s">
        <v>60</v>
      </c>
      <c r="Z1205" t="s">
        <v>38</v>
      </c>
      <c r="AA1205" t="s">
        <v>36</v>
      </c>
      <c r="AB1205" t="s">
        <v>3256</v>
      </c>
      <c r="AC1205">
        <v>1</v>
      </c>
      <c r="AD1205" t="s">
        <v>60</v>
      </c>
      <c r="AE1205" t="s">
        <v>60</v>
      </c>
      <c r="AF1205" t="s">
        <v>60</v>
      </c>
      <c r="AG1205" s="1">
        <v>44250</v>
      </c>
    </row>
    <row r="1206" spans="1:33" x14ac:dyDescent="0.3">
      <c r="A1206">
        <v>24</v>
      </c>
      <c r="B1206" t="s">
        <v>32</v>
      </c>
      <c r="C1206" t="s">
        <v>51</v>
      </c>
      <c r="D1206" t="s">
        <v>2819</v>
      </c>
      <c r="E1206" t="s">
        <v>78</v>
      </c>
      <c r="F1206">
        <v>24</v>
      </c>
      <c r="G1206" t="s">
        <v>3246</v>
      </c>
      <c r="H1206" t="s">
        <v>37</v>
      </c>
      <c r="I1206" t="s">
        <v>1332</v>
      </c>
      <c r="J1206" t="s">
        <v>3259</v>
      </c>
      <c r="K1206" t="s">
        <v>41</v>
      </c>
      <c r="L1206" t="s">
        <v>377</v>
      </c>
      <c r="M1206" t="s">
        <v>3248</v>
      </c>
      <c r="N1206" t="s">
        <v>3254</v>
      </c>
      <c r="O1206" t="s">
        <v>81</v>
      </c>
      <c r="P1206" t="s">
        <v>3259</v>
      </c>
      <c r="Q1206" t="s">
        <v>44</v>
      </c>
      <c r="R1206">
        <v>24000</v>
      </c>
      <c r="S1206" t="s">
        <v>2820</v>
      </c>
      <c r="T1206" t="s">
        <v>60</v>
      </c>
      <c r="U1206" t="s">
        <v>32</v>
      </c>
      <c r="V1206" t="s">
        <v>66</v>
      </c>
      <c r="W1206" t="s">
        <v>3250</v>
      </c>
      <c r="X1206" t="s">
        <v>3248</v>
      </c>
      <c r="Y1206" t="s">
        <v>40</v>
      </c>
      <c r="Z1206" t="s">
        <v>36</v>
      </c>
      <c r="AA1206" t="s">
        <v>36</v>
      </c>
      <c r="AB1206" t="s">
        <v>3260</v>
      </c>
      <c r="AC1206">
        <v>2</v>
      </c>
      <c r="AD1206" t="s">
        <v>40</v>
      </c>
      <c r="AE1206" t="s">
        <v>40</v>
      </c>
      <c r="AF1206" t="s">
        <v>38</v>
      </c>
      <c r="AG1206" s="1">
        <v>44676</v>
      </c>
    </row>
    <row r="1207" spans="1:33" x14ac:dyDescent="0.3">
      <c r="A1207">
        <v>45</v>
      </c>
      <c r="B1207" t="s">
        <v>32</v>
      </c>
      <c r="C1207" t="s">
        <v>61</v>
      </c>
      <c r="D1207" t="s">
        <v>2431</v>
      </c>
      <c r="E1207" t="s">
        <v>35</v>
      </c>
      <c r="F1207">
        <v>1</v>
      </c>
      <c r="G1207" t="s">
        <v>3258</v>
      </c>
      <c r="H1207" t="s">
        <v>121</v>
      </c>
      <c r="I1207" t="s">
        <v>2821</v>
      </c>
      <c r="J1207" t="s">
        <v>3253</v>
      </c>
      <c r="K1207" t="s">
        <v>41</v>
      </c>
      <c r="L1207" t="s">
        <v>86</v>
      </c>
      <c r="M1207" t="s">
        <v>3248</v>
      </c>
      <c r="N1207" t="s">
        <v>3263</v>
      </c>
      <c r="O1207" t="s">
        <v>100</v>
      </c>
      <c r="P1207" t="s">
        <v>3247</v>
      </c>
      <c r="Q1207" t="s">
        <v>69</v>
      </c>
      <c r="R1207">
        <v>74410</v>
      </c>
      <c r="S1207" t="s">
        <v>2822</v>
      </c>
      <c r="T1207" t="s">
        <v>38</v>
      </c>
      <c r="U1207" t="s">
        <v>32</v>
      </c>
      <c r="V1207" t="s">
        <v>47</v>
      </c>
      <c r="W1207" t="s">
        <v>3250</v>
      </c>
      <c r="X1207" t="s">
        <v>3253</v>
      </c>
      <c r="Y1207" t="s">
        <v>36</v>
      </c>
      <c r="Z1207" t="s">
        <v>130</v>
      </c>
      <c r="AA1207" t="s">
        <v>46</v>
      </c>
      <c r="AB1207" t="s">
        <v>3260</v>
      </c>
      <c r="AC1207">
        <v>10</v>
      </c>
      <c r="AD1207" t="s">
        <v>115</v>
      </c>
      <c r="AE1207" t="s">
        <v>109</v>
      </c>
      <c r="AF1207" t="s">
        <v>109</v>
      </c>
      <c r="AG1207" s="1">
        <v>43868</v>
      </c>
    </row>
    <row r="1208" spans="1:33" x14ac:dyDescent="0.3">
      <c r="A1208">
        <v>38</v>
      </c>
      <c r="B1208" t="s">
        <v>32</v>
      </c>
      <c r="C1208" t="s">
        <v>61</v>
      </c>
      <c r="D1208" t="s">
        <v>2823</v>
      </c>
      <c r="E1208" t="s">
        <v>35</v>
      </c>
      <c r="F1208">
        <v>2</v>
      </c>
      <c r="G1208" t="s">
        <v>3264</v>
      </c>
      <c r="H1208" t="s">
        <v>37</v>
      </c>
      <c r="I1208" t="s">
        <v>2419</v>
      </c>
      <c r="J1208" t="s">
        <v>3259</v>
      </c>
      <c r="K1208" t="s">
        <v>41</v>
      </c>
      <c r="L1208" t="s">
        <v>123</v>
      </c>
      <c r="M1208" t="s">
        <v>3248</v>
      </c>
      <c r="N1208" t="s">
        <v>3254</v>
      </c>
      <c r="O1208" t="s">
        <v>107</v>
      </c>
      <c r="P1208" t="s">
        <v>3248</v>
      </c>
      <c r="Q1208" t="s">
        <v>44</v>
      </c>
      <c r="R1208">
        <v>30570</v>
      </c>
      <c r="S1208" t="s">
        <v>2824</v>
      </c>
      <c r="T1208" t="s">
        <v>90</v>
      </c>
      <c r="U1208" t="s">
        <v>50</v>
      </c>
      <c r="V1208" t="s">
        <v>66</v>
      </c>
      <c r="W1208" t="s">
        <v>3250</v>
      </c>
      <c r="X1208" t="s">
        <v>3247</v>
      </c>
      <c r="Y1208" t="s">
        <v>38</v>
      </c>
      <c r="Z1208" t="s">
        <v>90</v>
      </c>
      <c r="AA1208" t="s">
        <v>60</v>
      </c>
      <c r="AB1208" t="s">
        <v>3256</v>
      </c>
      <c r="AC1208">
        <v>1</v>
      </c>
      <c r="AD1208" t="s">
        <v>60</v>
      </c>
      <c r="AE1208" t="s">
        <v>60</v>
      </c>
      <c r="AF1208" t="s">
        <v>38</v>
      </c>
      <c r="AG1208" s="1">
        <v>44823</v>
      </c>
    </row>
    <row r="1209" spans="1:33" x14ac:dyDescent="0.3">
      <c r="A1209">
        <v>28</v>
      </c>
      <c r="B1209" t="s">
        <v>32</v>
      </c>
      <c r="C1209" t="s">
        <v>61</v>
      </c>
      <c r="D1209" t="s">
        <v>459</v>
      </c>
      <c r="E1209" t="s">
        <v>35</v>
      </c>
      <c r="F1209">
        <v>16</v>
      </c>
      <c r="G1209" t="s">
        <v>3252</v>
      </c>
      <c r="H1209" t="s">
        <v>37</v>
      </c>
      <c r="I1209" t="s">
        <v>637</v>
      </c>
      <c r="J1209" t="s">
        <v>3247</v>
      </c>
      <c r="K1209" t="s">
        <v>41</v>
      </c>
      <c r="L1209" t="s">
        <v>612</v>
      </c>
      <c r="M1209" t="s">
        <v>3259</v>
      </c>
      <c r="N1209" t="s">
        <v>3249</v>
      </c>
      <c r="O1209" t="s">
        <v>100</v>
      </c>
      <c r="P1209" t="s">
        <v>3253</v>
      </c>
      <c r="Q1209" t="s">
        <v>57</v>
      </c>
      <c r="R1209">
        <v>56610</v>
      </c>
      <c r="S1209" t="s">
        <v>2825</v>
      </c>
      <c r="T1209" t="s">
        <v>60</v>
      </c>
      <c r="U1209" t="s">
        <v>32</v>
      </c>
      <c r="V1209" t="s">
        <v>114</v>
      </c>
      <c r="W1209" t="s">
        <v>3250</v>
      </c>
      <c r="X1209" t="s">
        <v>3248</v>
      </c>
      <c r="Y1209" t="s">
        <v>60</v>
      </c>
      <c r="Z1209" t="s">
        <v>104</v>
      </c>
      <c r="AA1209" t="s">
        <v>40</v>
      </c>
      <c r="AB1209" t="s">
        <v>3260</v>
      </c>
      <c r="AC1209">
        <v>8</v>
      </c>
      <c r="AD1209" t="s">
        <v>36</v>
      </c>
      <c r="AE1209" t="s">
        <v>60</v>
      </c>
      <c r="AF1209" t="s">
        <v>109</v>
      </c>
      <c r="AG1209" s="1">
        <v>42958</v>
      </c>
    </row>
    <row r="1210" spans="1:33" x14ac:dyDescent="0.3">
      <c r="A1210">
        <v>40</v>
      </c>
      <c r="B1210" t="s">
        <v>32</v>
      </c>
      <c r="C1210" t="s">
        <v>51</v>
      </c>
      <c r="D1210" t="s">
        <v>1510</v>
      </c>
      <c r="E1210" t="s">
        <v>35</v>
      </c>
      <c r="F1210">
        <v>2</v>
      </c>
      <c r="G1210" t="s">
        <v>3252</v>
      </c>
      <c r="H1210" t="s">
        <v>37</v>
      </c>
      <c r="I1210" t="s">
        <v>2257</v>
      </c>
      <c r="J1210" t="s">
        <v>3248</v>
      </c>
      <c r="K1210" t="s">
        <v>55</v>
      </c>
      <c r="L1210" t="s">
        <v>377</v>
      </c>
      <c r="M1210" t="s">
        <v>3259</v>
      </c>
      <c r="N1210" t="s">
        <v>3249</v>
      </c>
      <c r="O1210" t="s">
        <v>100</v>
      </c>
      <c r="P1210" t="s">
        <v>3247</v>
      </c>
      <c r="Q1210" t="s">
        <v>44</v>
      </c>
      <c r="R1210">
        <v>42440</v>
      </c>
      <c r="S1210" t="s">
        <v>2826</v>
      </c>
      <c r="T1210" t="s">
        <v>38</v>
      </c>
      <c r="U1210" t="s">
        <v>32</v>
      </c>
      <c r="V1210" t="s">
        <v>142</v>
      </c>
      <c r="W1210" t="s">
        <v>3255</v>
      </c>
      <c r="X1210" t="s">
        <v>3259</v>
      </c>
      <c r="Y1210" t="s">
        <v>38</v>
      </c>
      <c r="Z1210" t="s">
        <v>115</v>
      </c>
      <c r="AA1210" t="s">
        <v>40</v>
      </c>
      <c r="AB1210" t="s">
        <v>3260</v>
      </c>
      <c r="AC1210">
        <v>8</v>
      </c>
      <c r="AD1210" t="s">
        <v>109</v>
      </c>
      <c r="AE1210" t="s">
        <v>36</v>
      </c>
      <c r="AF1210" t="s">
        <v>109</v>
      </c>
      <c r="AG1210" s="1">
        <v>44129</v>
      </c>
    </row>
    <row r="1211" spans="1:33" x14ac:dyDescent="0.3">
      <c r="A1211">
        <v>33</v>
      </c>
      <c r="B1211" t="s">
        <v>50</v>
      </c>
      <c r="C1211" t="s">
        <v>61</v>
      </c>
      <c r="D1211" t="s">
        <v>227</v>
      </c>
      <c r="E1211" t="s">
        <v>35</v>
      </c>
      <c r="F1211">
        <v>25</v>
      </c>
      <c r="G1211" t="s">
        <v>3246</v>
      </c>
      <c r="H1211" t="s">
        <v>37</v>
      </c>
      <c r="I1211" t="s">
        <v>2827</v>
      </c>
      <c r="J1211" t="s">
        <v>3253</v>
      </c>
      <c r="K1211" t="s">
        <v>41</v>
      </c>
      <c r="L1211" t="s">
        <v>288</v>
      </c>
      <c r="M1211" t="s">
        <v>3247</v>
      </c>
      <c r="N1211" t="s">
        <v>3254</v>
      </c>
      <c r="O1211" t="s">
        <v>107</v>
      </c>
      <c r="P1211" t="s">
        <v>3247</v>
      </c>
      <c r="Q1211" t="s">
        <v>57</v>
      </c>
      <c r="R1211">
        <v>28445</v>
      </c>
      <c r="S1211" t="s">
        <v>2828</v>
      </c>
      <c r="T1211" t="s">
        <v>46</v>
      </c>
      <c r="U1211" t="s">
        <v>50</v>
      </c>
      <c r="V1211" t="s">
        <v>59</v>
      </c>
      <c r="W1211" t="s">
        <v>3255</v>
      </c>
      <c r="X1211" t="s">
        <v>3247</v>
      </c>
      <c r="Y1211" t="s">
        <v>60</v>
      </c>
      <c r="Z1211" t="s">
        <v>71</v>
      </c>
      <c r="AA1211" t="s">
        <v>60</v>
      </c>
      <c r="AB1211" t="s">
        <v>3260</v>
      </c>
      <c r="AC1211">
        <v>2</v>
      </c>
      <c r="AD1211" t="s">
        <v>40</v>
      </c>
      <c r="AE1211" t="s">
        <v>40</v>
      </c>
      <c r="AF1211" t="s">
        <v>40</v>
      </c>
      <c r="AG1211" s="1">
        <v>42527</v>
      </c>
    </row>
    <row r="1212" spans="1:33" x14ac:dyDescent="0.3">
      <c r="A1212">
        <v>29</v>
      </c>
      <c r="B1212" t="s">
        <v>32</v>
      </c>
      <c r="C1212" t="s">
        <v>61</v>
      </c>
      <c r="D1212" t="s">
        <v>1228</v>
      </c>
      <c r="E1212" t="s">
        <v>35</v>
      </c>
      <c r="F1212">
        <v>15</v>
      </c>
      <c r="G1212" t="s">
        <v>3252</v>
      </c>
      <c r="H1212" t="s">
        <v>53</v>
      </c>
      <c r="I1212" t="s">
        <v>102</v>
      </c>
      <c r="J1212" t="s">
        <v>3259</v>
      </c>
      <c r="K1212" t="s">
        <v>55</v>
      </c>
      <c r="L1212" t="s">
        <v>210</v>
      </c>
      <c r="M1212" t="s">
        <v>3247</v>
      </c>
      <c r="N1212" t="s">
        <v>3249</v>
      </c>
      <c r="O1212" t="s">
        <v>43</v>
      </c>
      <c r="P1212" t="s">
        <v>3248</v>
      </c>
      <c r="Q1212" t="s">
        <v>57</v>
      </c>
      <c r="R1212">
        <v>41930</v>
      </c>
      <c r="S1212" t="s">
        <v>2829</v>
      </c>
      <c r="T1212" t="s">
        <v>60</v>
      </c>
      <c r="U1212" t="s">
        <v>50</v>
      </c>
      <c r="V1212" t="s">
        <v>47</v>
      </c>
      <c r="W1212" t="s">
        <v>3250</v>
      </c>
      <c r="X1212" t="s">
        <v>3259</v>
      </c>
      <c r="Y1212" t="s">
        <v>60</v>
      </c>
      <c r="Z1212" t="s">
        <v>130</v>
      </c>
      <c r="AA1212" t="s">
        <v>36</v>
      </c>
      <c r="AB1212" t="s">
        <v>3260</v>
      </c>
      <c r="AC1212">
        <v>9</v>
      </c>
      <c r="AD1212" t="s">
        <v>71</v>
      </c>
      <c r="AE1212" t="s">
        <v>60</v>
      </c>
      <c r="AF1212" t="s">
        <v>115</v>
      </c>
      <c r="AG1212" s="1">
        <v>42168</v>
      </c>
    </row>
    <row r="1213" spans="1:33" x14ac:dyDescent="0.3">
      <c r="A1213">
        <v>29</v>
      </c>
      <c r="B1213" t="s">
        <v>32</v>
      </c>
      <c r="C1213" t="s">
        <v>51</v>
      </c>
      <c r="D1213" t="s">
        <v>1138</v>
      </c>
      <c r="E1213" t="s">
        <v>35</v>
      </c>
      <c r="F1213">
        <v>1</v>
      </c>
      <c r="G1213" t="s">
        <v>3246</v>
      </c>
      <c r="H1213" t="s">
        <v>53</v>
      </c>
      <c r="I1213" t="s">
        <v>2830</v>
      </c>
      <c r="J1213" t="s">
        <v>3259</v>
      </c>
      <c r="K1213" t="s">
        <v>41</v>
      </c>
      <c r="L1213" t="s">
        <v>197</v>
      </c>
      <c r="M1213" t="s">
        <v>3259</v>
      </c>
      <c r="N1213" t="s">
        <v>3249</v>
      </c>
      <c r="O1213" t="s">
        <v>100</v>
      </c>
      <c r="P1213" t="s">
        <v>3248</v>
      </c>
      <c r="Q1213" t="s">
        <v>57</v>
      </c>
      <c r="R1213">
        <v>62940</v>
      </c>
      <c r="S1213" t="s">
        <v>2831</v>
      </c>
      <c r="T1213" t="s">
        <v>115</v>
      </c>
      <c r="U1213" t="s">
        <v>50</v>
      </c>
      <c r="V1213" t="s">
        <v>47</v>
      </c>
      <c r="W1213" t="s">
        <v>3250</v>
      </c>
      <c r="X1213" t="s">
        <v>3259</v>
      </c>
      <c r="Y1213" t="s">
        <v>60</v>
      </c>
      <c r="Z1213" t="s">
        <v>130</v>
      </c>
      <c r="AA1213" t="s">
        <v>71</v>
      </c>
      <c r="AB1213" t="s">
        <v>3251</v>
      </c>
      <c r="AC1213">
        <v>3</v>
      </c>
      <c r="AD1213" t="s">
        <v>40</v>
      </c>
      <c r="AE1213" t="s">
        <v>60</v>
      </c>
      <c r="AF1213" t="s">
        <v>40</v>
      </c>
      <c r="AG1213" s="1">
        <v>42221</v>
      </c>
    </row>
    <row r="1214" spans="1:33" x14ac:dyDescent="0.3">
      <c r="A1214">
        <v>41</v>
      </c>
      <c r="B1214" t="s">
        <v>32</v>
      </c>
      <c r="C1214" t="s">
        <v>61</v>
      </c>
      <c r="D1214" t="s">
        <v>1041</v>
      </c>
      <c r="E1214" t="s">
        <v>299</v>
      </c>
      <c r="F1214">
        <v>1</v>
      </c>
      <c r="G1214" t="s">
        <v>3246</v>
      </c>
      <c r="H1214" t="s">
        <v>299</v>
      </c>
      <c r="I1214" t="s">
        <v>2832</v>
      </c>
      <c r="J1214" t="s">
        <v>3259</v>
      </c>
      <c r="K1214" t="s">
        <v>41</v>
      </c>
      <c r="L1214" t="s">
        <v>250</v>
      </c>
      <c r="M1214" t="s">
        <v>3247</v>
      </c>
      <c r="N1214" t="s">
        <v>3265</v>
      </c>
      <c r="O1214" t="s">
        <v>87</v>
      </c>
      <c r="P1214" t="s">
        <v>3248</v>
      </c>
      <c r="Q1214" t="s">
        <v>44</v>
      </c>
      <c r="R1214">
        <v>19189</v>
      </c>
      <c r="S1214" t="s">
        <v>2833</v>
      </c>
      <c r="T1214" t="s">
        <v>38</v>
      </c>
      <c r="U1214" t="s">
        <v>32</v>
      </c>
      <c r="V1214" t="s">
        <v>47</v>
      </c>
      <c r="W1214" t="s">
        <v>3250</v>
      </c>
      <c r="X1214" t="s">
        <v>3247</v>
      </c>
      <c r="Y1214" t="s">
        <v>38</v>
      </c>
      <c r="Z1214" t="s">
        <v>95</v>
      </c>
      <c r="AA1214" t="s">
        <v>36</v>
      </c>
      <c r="AB1214" t="s">
        <v>3260</v>
      </c>
      <c r="AC1214">
        <v>22</v>
      </c>
      <c r="AD1214" t="s">
        <v>109</v>
      </c>
      <c r="AE1214" t="s">
        <v>40</v>
      </c>
      <c r="AF1214" t="s">
        <v>130</v>
      </c>
      <c r="AG1214" s="1">
        <v>42851</v>
      </c>
    </row>
    <row r="1215" spans="1:33" x14ac:dyDescent="0.3">
      <c r="A1215">
        <v>52</v>
      </c>
      <c r="B1215" t="s">
        <v>32</v>
      </c>
      <c r="C1215" t="s">
        <v>51</v>
      </c>
      <c r="D1215" t="s">
        <v>2357</v>
      </c>
      <c r="E1215" t="s">
        <v>35</v>
      </c>
      <c r="F1215">
        <v>25</v>
      </c>
      <c r="G1215" t="s">
        <v>3258</v>
      </c>
      <c r="H1215" t="s">
        <v>37</v>
      </c>
      <c r="I1215" t="s">
        <v>110</v>
      </c>
      <c r="J1215" t="s">
        <v>3248</v>
      </c>
      <c r="K1215" t="s">
        <v>55</v>
      </c>
      <c r="L1215" t="s">
        <v>345</v>
      </c>
      <c r="M1215" t="s">
        <v>3247</v>
      </c>
      <c r="N1215" t="s">
        <v>3262</v>
      </c>
      <c r="O1215" t="s">
        <v>128</v>
      </c>
      <c r="P1215" t="s">
        <v>3259</v>
      </c>
      <c r="Q1215" t="s">
        <v>44</v>
      </c>
      <c r="R1215">
        <v>138260</v>
      </c>
      <c r="S1215" t="s">
        <v>2834</v>
      </c>
      <c r="T1215" t="s">
        <v>36</v>
      </c>
      <c r="U1215" t="s">
        <v>32</v>
      </c>
      <c r="V1215" t="s">
        <v>95</v>
      </c>
      <c r="W1215" t="s">
        <v>3255</v>
      </c>
      <c r="X1215" t="s">
        <v>3248</v>
      </c>
      <c r="Y1215" t="s">
        <v>60</v>
      </c>
      <c r="Z1215" t="s">
        <v>355</v>
      </c>
      <c r="AA1215" t="s">
        <v>36</v>
      </c>
      <c r="AB1215" t="s">
        <v>3260</v>
      </c>
      <c r="AC1215">
        <v>9</v>
      </c>
      <c r="AD1215" t="s">
        <v>115</v>
      </c>
      <c r="AE1215" t="s">
        <v>60</v>
      </c>
      <c r="AF1215" t="s">
        <v>60</v>
      </c>
      <c r="AG1215" s="1">
        <v>44467</v>
      </c>
    </row>
    <row r="1216" spans="1:33" x14ac:dyDescent="0.3">
      <c r="A1216">
        <v>42</v>
      </c>
      <c r="B1216" t="s">
        <v>32</v>
      </c>
      <c r="C1216" t="s">
        <v>61</v>
      </c>
      <c r="D1216" t="s">
        <v>397</v>
      </c>
      <c r="E1216" t="s">
        <v>78</v>
      </c>
      <c r="F1216">
        <v>1</v>
      </c>
      <c r="G1216" t="s">
        <v>3257</v>
      </c>
      <c r="H1216" t="s">
        <v>53</v>
      </c>
      <c r="I1216" t="s">
        <v>2835</v>
      </c>
      <c r="J1216" t="s">
        <v>3247</v>
      </c>
      <c r="K1216" t="s">
        <v>41</v>
      </c>
      <c r="L1216" t="s">
        <v>150</v>
      </c>
      <c r="M1216" t="s">
        <v>3248</v>
      </c>
      <c r="N1216" t="s">
        <v>3249</v>
      </c>
      <c r="O1216" t="s">
        <v>157</v>
      </c>
      <c r="P1216" t="s">
        <v>3248</v>
      </c>
      <c r="Q1216" t="s">
        <v>44</v>
      </c>
      <c r="R1216">
        <v>49070</v>
      </c>
      <c r="S1216" t="s">
        <v>2836</v>
      </c>
      <c r="T1216" t="s">
        <v>38</v>
      </c>
      <c r="U1216" t="s">
        <v>32</v>
      </c>
      <c r="V1216" t="s">
        <v>134</v>
      </c>
      <c r="W1216" t="s">
        <v>3255</v>
      </c>
      <c r="X1216" t="s">
        <v>3248</v>
      </c>
      <c r="Y1216" t="s">
        <v>60</v>
      </c>
      <c r="Z1216" t="s">
        <v>59</v>
      </c>
      <c r="AA1216" t="s">
        <v>36</v>
      </c>
      <c r="AB1216" t="s">
        <v>3260</v>
      </c>
      <c r="AC1216">
        <v>20</v>
      </c>
      <c r="AD1216" t="s">
        <v>153</v>
      </c>
      <c r="AE1216" t="s">
        <v>147</v>
      </c>
      <c r="AF1216" t="s">
        <v>90</v>
      </c>
      <c r="AG1216" s="1">
        <v>44301</v>
      </c>
    </row>
    <row r="1217" spans="1:33" x14ac:dyDescent="0.3">
      <c r="A1217">
        <v>34</v>
      </c>
      <c r="B1217" t="s">
        <v>32</v>
      </c>
      <c r="C1217" t="s">
        <v>61</v>
      </c>
      <c r="D1217" t="s">
        <v>2837</v>
      </c>
      <c r="E1217" t="s">
        <v>35</v>
      </c>
      <c r="F1217">
        <v>2</v>
      </c>
      <c r="G1217" t="s">
        <v>3258</v>
      </c>
      <c r="H1217" t="s">
        <v>121</v>
      </c>
      <c r="I1217" t="s">
        <v>838</v>
      </c>
      <c r="J1217" t="s">
        <v>3248</v>
      </c>
      <c r="K1217" t="s">
        <v>55</v>
      </c>
      <c r="L1217" t="s">
        <v>127</v>
      </c>
      <c r="M1217" t="s">
        <v>3248</v>
      </c>
      <c r="N1217" t="s">
        <v>3249</v>
      </c>
      <c r="O1217" t="s">
        <v>100</v>
      </c>
      <c r="P1217" t="s">
        <v>3259</v>
      </c>
      <c r="Q1217" t="s">
        <v>57</v>
      </c>
      <c r="R1217">
        <v>66870</v>
      </c>
      <c r="S1217" t="s">
        <v>2838</v>
      </c>
      <c r="T1217" t="s">
        <v>38</v>
      </c>
      <c r="U1217" t="s">
        <v>32</v>
      </c>
      <c r="V1217" t="s">
        <v>147</v>
      </c>
      <c r="W1217" t="s">
        <v>3250</v>
      </c>
      <c r="X1217" t="s">
        <v>3259</v>
      </c>
      <c r="Y1217" t="s">
        <v>60</v>
      </c>
      <c r="Z1217" t="s">
        <v>76</v>
      </c>
      <c r="AA1217" t="s">
        <v>40</v>
      </c>
      <c r="AB1217" t="s">
        <v>3251</v>
      </c>
      <c r="AC1217">
        <v>14</v>
      </c>
      <c r="AD1217" t="s">
        <v>147</v>
      </c>
      <c r="AE1217" t="s">
        <v>46</v>
      </c>
      <c r="AF1217" t="s">
        <v>147</v>
      </c>
      <c r="AG1217" s="1">
        <v>42999</v>
      </c>
    </row>
    <row r="1218" spans="1:33" x14ac:dyDescent="0.3">
      <c r="A1218">
        <v>38</v>
      </c>
      <c r="B1218" t="s">
        <v>32</v>
      </c>
      <c r="C1218" t="s">
        <v>61</v>
      </c>
      <c r="D1218" t="s">
        <v>674</v>
      </c>
      <c r="E1218" t="s">
        <v>78</v>
      </c>
      <c r="F1218">
        <v>3</v>
      </c>
      <c r="G1218" t="s">
        <v>3246</v>
      </c>
      <c r="H1218" t="s">
        <v>53</v>
      </c>
      <c r="I1218" t="s">
        <v>2839</v>
      </c>
      <c r="J1218" t="s">
        <v>3253</v>
      </c>
      <c r="K1218" t="s">
        <v>41</v>
      </c>
      <c r="L1218" t="s">
        <v>274</v>
      </c>
      <c r="M1218" t="s">
        <v>3248</v>
      </c>
      <c r="N1218" t="s">
        <v>3263</v>
      </c>
      <c r="O1218" t="s">
        <v>157</v>
      </c>
      <c r="P1218" t="s">
        <v>3248</v>
      </c>
      <c r="Q1218" t="s">
        <v>69</v>
      </c>
      <c r="R1218">
        <v>106090</v>
      </c>
      <c r="S1218" t="s">
        <v>2840</v>
      </c>
      <c r="T1218" t="s">
        <v>60</v>
      </c>
      <c r="U1218" t="s">
        <v>32</v>
      </c>
      <c r="V1218" t="s">
        <v>47</v>
      </c>
      <c r="W1218" t="s">
        <v>3250</v>
      </c>
      <c r="X1218" t="s">
        <v>3248</v>
      </c>
      <c r="Y1218" t="s">
        <v>40</v>
      </c>
      <c r="Z1218" t="s">
        <v>49</v>
      </c>
      <c r="AA1218" t="s">
        <v>90</v>
      </c>
      <c r="AB1218" t="s">
        <v>3261</v>
      </c>
      <c r="AC1218">
        <v>16</v>
      </c>
      <c r="AD1218" t="s">
        <v>130</v>
      </c>
      <c r="AE1218" t="s">
        <v>71</v>
      </c>
      <c r="AF1218" t="s">
        <v>66</v>
      </c>
      <c r="AG1218" s="1">
        <v>43170</v>
      </c>
    </row>
    <row r="1219" spans="1:33" x14ac:dyDescent="0.3">
      <c r="A1219">
        <v>42</v>
      </c>
      <c r="B1219" t="s">
        <v>32</v>
      </c>
      <c r="C1219" t="s">
        <v>61</v>
      </c>
      <c r="D1219" t="s">
        <v>1867</v>
      </c>
      <c r="E1219" t="s">
        <v>78</v>
      </c>
      <c r="F1219">
        <v>14</v>
      </c>
      <c r="G1219" t="s">
        <v>3252</v>
      </c>
      <c r="H1219" t="s">
        <v>37</v>
      </c>
      <c r="I1219" t="s">
        <v>2841</v>
      </c>
      <c r="J1219" t="s">
        <v>3248</v>
      </c>
      <c r="K1219" t="s">
        <v>55</v>
      </c>
      <c r="L1219" t="s">
        <v>612</v>
      </c>
      <c r="M1219" t="s">
        <v>3247</v>
      </c>
      <c r="N1219" t="s">
        <v>3249</v>
      </c>
      <c r="O1219" t="s">
        <v>157</v>
      </c>
      <c r="P1219" t="s">
        <v>3248</v>
      </c>
      <c r="Q1219" t="s">
        <v>57</v>
      </c>
      <c r="R1219">
        <v>62440</v>
      </c>
      <c r="S1219" t="s">
        <v>2842</v>
      </c>
      <c r="T1219" t="s">
        <v>109</v>
      </c>
      <c r="U1219" t="s">
        <v>32</v>
      </c>
      <c r="V1219" t="s">
        <v>49</v>
      </c>
      <c r="W1219" t="s">
        <v>3250</v>
      </c>
      <c r="X1219" t="s">
        <v>3253</v>
      </c>
      <c r="Y1219" t="s">
        <v>60</v>
      </c>
      <c r="Z1219" t="s">
        <v>130</v>
      </c>
      <c r="AA1219" t="s">
        <v>90</v>
      </c>
      <c r="AB1219" t="s">
        <v>3260</v>
      </c>
      <c r="AC1219">
        <v>5</v>
      </c>
      <c r="AD1219" t="s">
        <v>46</v>
      </c>
      <c r="AE1219" t="s">
        <v>60</v>
      </c>
      <c r="AF1219" t="s">
        <v>36</v>
      </c>
      <c r="AG1219" s="1">
        <v>43265</v>
      </c>
    </row>
    <row r="1220" spans="1:33" x14ac:dyDescent="0.3">
      <c r="A1220">
        <v>58</v>
      </c>
      <c r="B1220" t="s">
        <v>50</v>
      </c>
      <c r="C1220" t="s">
        <v>61</v>
      </c>
      <c r="D1220" t="s">
        <v>295</v>
      </c>
      <c r="E1220" t="s">
        <v>35</v>
      </c>
      <c r="F1220">
        <v>7</v>
      </c>
      <c r="G1220" t="s">
        <v>3258</v>
      </c>
      <c r="H1220" t="s">
        <v>37</v>
      </c>
      <c r="I1220" t="s">
        <v>1291</v>
      </c>
      <c r="J1220" t="s">
        <v>3248</v>
      </c>
      <c r="K1220" t="s">
        <v>55</v>
      </c>
      <c r="L1220" t="s">
        <v>521</v>
      </c>
      <c r="M1220" t="s">
        <v>3247</v>
      </c>
      <c r="N1220" t="s">
        <v>3263</v>
      </c>
      <c r="O1220" t="s">
        <v>128</v>
      </c>
      <c r="P1220" t="s">
        <v>3253</v>
      </c>
      <c r="Q1220" t="s">
        <v>44</v>
      </c>
      <c r="R1220">
        <v>100080</v>
      </c>
      <c r="S1220" t="s">
        <v>2843</v>
      </c>
      <c r="T1220" t="s">
        <v>109</v>
      </c>
      <c r="U1220" t="s">
        <v>50</v>
      </c>
      <c r="V1220" t="s">
        <v>76</v>
      </c>
      <c r="W1220" t="s">
        <v>3250</v>
      </c>
      <c r="X1220" t="s">
        <v>3259</v>
      </c>
      <c r="Y1220" t="s">
        <v>60</v>
      </c>
      <c r="Z1220" t="s">
        <v>355</v>
      </c>
      <c r="AA1220" t="s">
        <v>60</v>
      </c>
      <c r="AB1220" t="s">
        <v>3261</v>
      </c>
      <c r="AC1220">
        <v>10</v>
      </c>
      <c r="AD1220" t="s">
        <v>104</v>
      </c>
      <c r="AE1220" t="s">
        <v>71</v>
      </c>
      <c r="AF1220" t="s">
        <v>104</v>
      </c>
      <c r="AG1220" s="1">
        <v>42781</v>
      </c>
    </row>
    <row r="1221" spans="1:33" x14ac:dyDescent="0.3">
      <c r="A1221">
        <v>27</v>
      </c>
      <c r="B1221" t="s">
        <v>32</v>
      </c>
      <c r="C1221" t="s">
        <v>61</v>
      </c>
      <c r="D1221" t="s">
        <v>2041</v>
      </c>
      <c r="E1221" t="s">
        <v>35</v>
      </c>
      <c r="F1221">
        <v>19</v>
      </c>
      <c r="G1221" t="s">
        <v>3246</v>
      </c>
      <c r="H1221" t="s">
        <v>175</v>
      </c>
      <c r="I1221" t="s">
        <v>2844</v>
      </c>
      <c r="J1221" t="s">
        <v>3259</v>
      </c>
      <c r="K1221" t="s">
        <v>41</v>
      </c>
      <c r="L1221" t="s">
        <v>42</v>
      </c>
      <c r="M1221" t="s">
        <v>3247</v>
      </c>
      <c r="N1221" t="s">
        <v>3254</v>
      </c>
      <c r="O1221" t="s">
        <v>43</v>
      </c>
      <c r="P1221" t="s">
        <v>3253</v>
      </c>
      <c r="Q1221" t="s">
        <v>69</v>
      </c>
      <c r="R1221">
        <v>40660</v>
      </c>
      <c r="S1221" t="s">
        <v>2845</v>
      </c>
      <c r="T1221" t="s">
        <v>38</v>
      </c>
      <c r="U1221" t="s">
        <v>32</v>
      </c>
      <c r="V1221" t="s">
        <v>147</v>
      </c>
      <c r="W1221" t="s">
        <v>3250</v>
      </c>
      <c r="X1221" t="s">
        <v>3253</v>
      </c>
      <c r="Y1221" t="s">
        <v>40</v>
      </c>
      <c r="Z1221" t="s">
        <v>109</v>
      </c>
      <c r="AA1221" t="s">
        <v>36</v>
      </c>
      <c r="AB1221" t="s">
        <v>3260</v>
      </c>
      <c r="AC1221">
        <v>7</v>
      </c>
      <c r="AD1221" t="s">
        <v>109</v>
      </c>
      <c r="AE1221" t="s">
        <v>60</v>
      </c>
      <c r="AF1221" t="s">
        <v>109</v>
      </c>
      <c r="AG1221" s="1">
        <v>43691</v>
      </c>
    </row>
    <row r="1222" spans="1:33" x14ac:dyDescent="0.3">
      <c r="A1222">
        <v>42</v>
      </c>
      <c r="B1222" t="s">
        <v>32</v>
      </c>
      <c r="C1222" t="s">
        <v>51</v>
      </c>
      <c r="D1222" t="s">
        <v>1075</v>
      </c>
      <c r="E1222" t="s">
        <v>35</v>
      </c>
      <c r="F1222">
        <v>2</v>
      </c>
      <c r="G1222" t="s">
        <v>3246</v>
      </c>
      <c r="H1222" t="s">
        <v>53</v>
      </c>
      <c r="I1222" t="s">
        <v>2846</v>
      </c>
      <c r="J1222" t="s">
        <v>3259</v>
      </c>
      <c r="K1222" t="s">
        <v>41</v>
      </c>
      <c r="L1222" t="s">
        <v>277</v>
      </c>
      <c r="M1222" t="s">
        <v>3248</v>
      </c>
      <c r="N1222" t="s">
        <v>3263</v>
      </c>
      <c r="O1222" t="s">
        <v>100</v>
      </c>
      <c r="P1222" t="s">
        <v>3259</v>
      </c>
      <c r="Q1222" t="s">
        <v>44</v>
      </c>
      <c r="R1222">
        <v>101240</v>
      </c>
      <c r="S1222" t="s">
        <v>2847</v>
      </c>
      <c r="T1222" t="s">
        <v>40</v>
      </c>
      <c r="U1222" t="s">
        <v>50</v>
      </c>
      <c r="V1222" t="s">
        <v>76</v>
      </c>
      <c r="W1222" t="s">
        <v>3250</v>
      </c>
      <c r="X1222" t="s">
        <v>3248</v>
      </c>
      <c r="Y1222" t="s">
        <v>38</v>
      </c>
      <c r="Z1222" t="s">
        <v>142</v>
      </c>
      <c r="AA1222" t="s">
        <v>36</v>
      </c>
      <c r="AB1222" t="s">
        <v>3256</v>
      </c>
      <c r="AC1222">
        <v>20</v>
      </c>
      <c r="AD1222" t="s">
        <v>115</v>
      </c>
      <c r="AE1222" t="s">
        <v>66</v>
      </c>
      <c r="AF1222" t="s">
        <v>104</v>
      </c>
      <c r="AG1222" s="1">
        <v>43473</v>
      </c>
    </row>
    <row r="1223" spans="1:33" x14ac:dyDescent="0.3">
      <c r="A1223">
        <v>52</v>
      </c>
      <c r="B1223" t="s">
        <v>32</v>
      </c>
      <c r="C1223" t="s">
        <v>51</v>
      </c>
      <c r="D1223" t="s">
        <v>2848</v>
      </c>
      <c r="E1223" t="s">
        <v>35</v>
      </c>
      <c r="F1223">
        <v>28</v>
      </c>
      <c r="G1223" t="s">
        <v>3252</v>
      </c>
      <c r="H1223" t="s">
        <v>37</v>
      </c>
      <c r="I1223" t="s">
        <v>1217</v>
      </c>
      <c r="J1223" t="s">
        <v>3259</v>
      </c>
      <c r="K1223" t="s">
        <v>55</v>
      </c>
      <c r="L1223" t="s">
        <v>250</v>
      </c>
      <c r="M1223" t="s">
        <v>3259</v>
      </c>
      <c r="N1223" t="s">
        <v>3262</v>
      </c>
      <c r="O1223" t="s">
        <v>128</v>
      </c>
      <c r="P1223" t="s">
        <v>3248</v>
      </c>
      <c r="Q1223" t="s">
        <v>44</v>
      </c>
      <c r="R1223">
        <v>132470</v>
      </c>
      <c r="S1223" t="s">
        <v>2849</v>
      </c>
      <c r="T1223" t="s">
        <v>40</v>
      </c>
      <c r="U1223" t="s">
        <v>50</v>
      </c>
      <c r="V1223" t="s">
        <v>147</v>
      </c>
      <c r="W1223" t="s">
        <v>3250</v>
      </c>
      <c r="X1223" t="s">
        <v>3247</v>
      </c>
      <c r="Y1223" t="s">
        <v>38</v>
      </c>
      <c r="Z1223" t="s">
        <v>142</v>
      </c>
      <c r="AA1223" t="s">
        <v>36</v>
      </c>
      <c r="AB1223" t="s">
        <v>3261</v>
      </c>
      <c r="AC1223">
        <v>5</v>
      </c>
      <c r="AD1223" t="s">
        <v>36</v>
      </c>
      <c r="AE1223" t="s">
        <v>60</v>
      </c>
      <c r="AF1223" t="s">
        <v>40</v>
      </c>
      <c r="AG1223" s="1">
        <v>43333</v>
      </c>
    </row>
    <row r="1224" spans="1:33" x14ac:dyDescent="0.3">
      <c r="A1224">
        <v>35</v>
      </c>
      <c r="B1224" t="s">
        <v>32</v>
      </c>
      <c r="C1224" t="s">
        <v>61</v>
      </c>
      <c r="D1224" t="s">
        <v>2850</v>
      </c>
      <c r="E1224" t="s">
        <v>78</v>
      </c>
      <c r="F1224">
        <v>8</v>
      </c>
      <c r="G1224" t="s">
        <v>3258</v>
      </c>
      <c r="H1224" t="s">
        <v>53</v>
      </c>
      <c r="I1224" t="s">
        <v>923</v>
      </c>
      <c r="J1224" t="s">
        <v>3253</v>
      </c>
      <c r="K1224" t="s">
        <v>55</v>
      </c>
      <c r="L1224" t="s">
        <v>528</v>
      </c>
      <c r="M1224" t="s">
        <v>3248</v>
      </c>
      <c r="N1224" t="s">
        <v>3254</v>
      </c>
      <c r="O1224" t="s">
        <v>81</v>
      </c>
      <c r="P1224" t="s">
        <v>3259</v>
      </c>
      <c r="Q1224" t="s">
        <v>44</v>
      </c>
      <c r="R1224">
        <v>25720</v>
      </c>
      <c r="S1224" t="s">
        <v>2851</v>
      </c>
      <c r="T1224" t="s">
        <v>38</v>
      </c>
      <c r="U1224" t="s">
        <v>32</v>
      </c>
      <c r="V1224" t="s">
        <v>153</v>
      </c>
      <c r="W1224" t="s">
        <v>3250</v>
      </c>
      <c r="X1224" t="s">
        <v>3247</v>
      </c>
      <c r="Y1224" t="s">
        <v>38</v>
      </c>
      <c r="Z1224" t="s">
        <v>36</v>
      </c>
      <c r="AA1224" t="s">
        <v>38</v>
      </c>
      <c r="AB1224" t="s">
        <v>3261</v>
      </c>
      <c r="AC1224">
        <v>3</v>
      </c>
      <c r="AD1224" t="s">
        <v>40</v>
      </c>
      <c r="AE1224" t="s">
        <v>60</v>
      </c>
      <c r="AF1224" t="s">
        <v>40</v>
      </c>
      <c r="AG1224" s="1">
        <v>43854</v>
      </c>
    </row>
    <row r="1225" spans="1:33" x14ac:dyDescent="0.3">
      <c r="A1225">
        <v>40</v>
      </c>
      <c r="B1225" t="s">
        <v>32</v>
      </c>
      <c r="C1225" t="s">
        <v>61</v>
      </c>
      <c r="D1225" t="s">
        <v>643</v>
      </c>
      <c r="E1225" t="s">
        <v>35</v>
      </c>
      <c r="F1225">
        <v>2</v>
      </c>
      <c r="G1225" t="s">
        <v>3246</v>
      </c>
      <c r="H1225" t="s">
        <v>37</v>
      </c>
      <c r="I1225" t="s">
        <v>1713</v>
      </c>
      <c r="J1225" t="s">
        <v>3248</v>
      </c>
      <c r="K1225" t="s">
        <v>41</v>
      </c>
      <c r="L1225" t="s">
        <v>612</v>
      </c>
      <c r="M1225" t="s">
        <v>3248</v>
      </c>
      <c r="N1225" t="s">
        <v>3254</v>
      </c>
      <c r="O1225" t="s">
        <v>107</v>
      </c>
      <c r="P1225" t="s">
        <v>3248</v>
      </c>
      <c r="Q1225" t="s">
        <v>69</v>
      </c>
      <c r="R1225">
        <v>23450</v>
      </c>
      <c r="S1225" t="s">
        <v>2852</v>
      </c>
      <c r="T1225" t="s">
        <v>40</v>
      </c>
      <c r="U1225" t="s">
        <v>32</v>
      </c>
      <c r="V1225" t="s">
        <v>76</v>
      </c>
      <c r="W1225" t="s">
        <v>3250</v>
      </c>
      <c r="X1225" t="s">
        <v>3248</v>
      </c>
      <c r="Y1225" t="s">
        <v>38</v>
      </c>
      <c r="Z1225" t="s">
        <v>115</v>
      </c>
      <c r="AA1225" t="s">
        <v>36</v>
      </c>
      <c r="AB1225" t="s">
        <v>3251</v>
      </c>
      <c r="AC1225">
        <v>3</v>
      </c>
      <c r="AD1225" t="s">
        <v>38</v>
      </c>
      <c r="AE1225" t="s">
        <v>38</v>
      </c>
      <c r="AF1225" t="s">
        <v>40</v>
      </c>
      <c r="AG1225" s="1">
        <v>44432</v>
      </c>
    </row>
    <row r="1226" spans="1:33" x14ac:dyDescent="0.3">
      <c r="A1226">
        <v>45</v>
      </c>
      <c r="B1226" t="s">
        <v>32</v>
      </c>
      <c r="C1226" t="s">
        <v>61</v>
      </c>
      <c r="D1226" t="s">
        <v>2435</v>
      </c>
      <c r="E1226" t="s">
        <v>35</v>
      </c>
      <c r="F1226">
        <v>6</v>
      </c>
      <c r="G1226" t="s">
        <v>3258</v>
      </c>
      <c r="H1226" t="s">
        <v>175</v>
      </c>
      <c r="I1226" t="s">
        <v>2853</v>
      </c>
      <c r="J1226" t="s">
        <v>3259</v>
      </c>
      <c r="K1226" t="s">
        <v>41</v>
      </c>
      <c r="L1226" t="s">
        <v>164</v>
      </c>
      <c r="M1226" t="s">
        <v>3248</v>
      </c>
      <c r="N1226" t="s">
        <v>3263</v>
      </c>
      <c r="O1226" t="s">
        <v>151</v>
      </c>
      <c r="P1226" t="s">
        <v>3253</v>
      </c>
      <c r="Q1226" t="s">
        <v>44</v>
      </c>
      <c r="R1226">
        <v>132450</v>
      </c>
      <c r="S1226" t="s">
        <v>2854</v>
      </c>
      <c r="T1226" t="s">
        <v>46</v>
      </c>
      <c r="U1226" t="s">
        <v>50</v>
      </c>
      <c r="V1226" t="s">
        <v>76</v>
      </c>
      <c r="W1226" t="s">
        <v>3250</v>
      </c>
      <c r="X1226" t="s">
        <v>3247</v>
      </c>
      <c r="Y1226" t="s">
        <v>60</v>
      </c>
      <c r="Z1226" t="s">
        <v>49</v>
      </c>
      <c r="AA1226" t="s">
        <v>36</v>
      </c>
      <c r="AB1226" t="s">
        <v>3251</v>
      </c>
      <c r="AC1226">
        <v>0</v>
      </c>
      <c r="AD1226" t="s">
        <v>60</v>
      </c>
      <c r="AE1226" t="s">
        <v>60</v>
      </c>
      <c r="AF1226" t="s">
        <v>60</v>
      </c>
      <c r="AG1226" s="1">
        <v>43060</v>
      </c>
    </row>
    <row r="1227" spans="1:33" x14ac:dyDescent="0.3">
      <c r="A1227">
        <v>42</v>
      </c>
      <c r="B1227" t="s">
        <v>50</v>
      </c>
      <c r="C1227" t="s">
        <v>51</v>
      </c>
      <c r="D1227" t="s">
        <v>671</v>
      </c>
      <c r="E1227" t="s">
        <v>35</v>
      </c>
      <c r="F1227">
        <v>19</v>
      </c>
      <c r="G1227" t="s">
        <v>3246</v>
      </c>
      <c r="H1227" t="s">
        <v>37</v>
      </c>
      <c r="I1227" t="s">
        <v>2855</v>
      </c>
      <c r="J1227" t="s">
        <v>3248</v>
      </c>
      <c r="K1227" t="s">
        <v>41</v>
      </c>
      <c r="L1227" t="s">
        <v>284</v>
      </c>
      <c r="M1227" t="s">
        <v>3259</v>
      </c>
      <c r="N1227" t="s">
        <v>3254</v>
      </c>
      <c r="O1227" t="s">
        <v>107</v>
      </c>
      <c r="P1227" t="s">
        <v>3248</v>
      </c>
      <c r="Q1227" t="s">
        <v>69</v>
      </c>
      <c r="R1227">
        <v>27590</v>
      </c>
      <c r="S1227" t="s">
        <v>2856</v>
      </c>
      <c r="T1227" t="s">
        <v>90</v>
      </c>
      <c r="U1227" t="s">
        <v>50</v>
      </c>
      <c r="V1227" t="s">
        <v>47</v>
      </c>
      <c r="W1227" t="s">
        <v>3250</v>
      </c>
      <c r="X1227" t="s">
        <v>3259</v>
      </c>
      <c r="Y1227" t="s">
        <v>60</v>
      </c>
      <c r="Z1227" t="s">
        <v>109</v>
      </c>
      <c r="AA1227" t="s">
        <v>40</v>
      </c>
      <c r="AB1227" t="s">
        <v>3260</v>
      </c>
      <c r="AC1227">
        <v>2</v>
      </c>
      <c r="AD1227" t="s">
        <v>40</v>
      </c>
      <c r="AE1227" t="s">
        <v>40</v>
      </c>
      <c r="AF1227" t="s">
        <v>40</v>
      </c>
      <c r="AG1227" s="1">
        <v>42601</v>
      </c>
    </row>
    <row r="1228" spans="1:33" x14ac:dyDescent="0.3">
      <c r="A1228">
        <v>33</v>
      </c>
      <c r="B1228" t="s">
        <v>50</v>
      </c>
      <c r="C1228" t="s">
        <v>61</v>
      </c>
      <c r="D1228" t="s">
        <v>891</v>
      </c>
      <c r="E1228" t="s">
        <v>35</v>
      </c>
      <c r="F1228">
        <v>15</v>
      </c>
      <c r="G1228" t="s">
        <v>3257</v>
      </c>
      <c r="H1228" t="s">
        <v>37</v>
      </c>
      <c r="I1228" t="s">
        <v>2231</v>
      </c>
      <c r="J1228" t="s">
        <v>3247</v>
      </c>
      <c r="K1228" t="s">
        <v>41</v>
      </c>
      <c r="L1228" t="s">
        <v>180</v>
      </c>
      <c r="M1228" t="s">
        <v>3248</v>
      </c>
      <c r="N1228" t="s">
        <v>3263</v>
      </c>
      <c r="O1228" t="s">
        <v>87</v>
      </c>
      <c r="P1228" t="s">
        <v>3248</v>
      </c>
      <c r="Q1228" t="s">
        <v>44</v>
      </c>
      <c r="R1228">
        <v>136100</v>
      </c>
      <c r="S1228" t="s">
        <v>2857</v>
      </c>
      <c r="T1228" t="s">
        <v>109</v>
      </c>
      <c r="U1228" t="s">
        <v>50</v>
      </c>
      <c r="V1228" t="s">
        <v>47</v>
      </c>
      <c r="W1228" t="s">
        <v>3250</v>
      </c>
      <c r="X1228" t="s">
        <v>3259</v>
      </c>
      <c r="Y1228" t="s">
        <v>60</v>
      </c>
      <c r="Z1228" t="s">
        <v>102</v>
      </c>
      <c r="AA1228" t="s">
        <v>40</v>
      </c>
      <c r="AB1228" t="s">
        <v>3251</v>
      </c>
      <c r="AC1228">
        <v>7</v>
      </c>
      <c r="AD1228" t="s">
        <v>90</v>
      </c>
      <c r="AE1228" t="s">
        <v>109</v>
      </c>
      <c r="AF1228" t="s">
        <v>109</v>
      </c>
      <c r="AG1228" s="1">
        <v>43288</v>
      </c>
    </row>
    <row r="1229" spans="1:33" x14ac:dyDescent="0.3">
      <c r="A1229">
        <v>26</v>
      </c>
      <c r="B1229" t="s">
        <v>50</v>
      </c>
      <c r="C1229" t="s">
        <v>33</v>
      </c>
      <c r="D1229" t="s">
        <v>2294</v>
      </c>
      <c r="E1229" t="s">
        <v>78</v>
      </c>
      <c r="F1229">
        <v>29</v>
      </c>
      <c r="G1229" t="s">
        <v>3252</v>
      </c>
      <c r="H1229" t="s">
        <v>37</v>
      </c>
      <c r="I1229" t="s">
        <v>2491</v>
      </c>
      <c r="J1229" t="s">
        <v>3247</v>
      </c>
      <c r="K1229" t="s">
        <v>41</v>
      </c>
      <c r="L1229" t="s">
        <v>144</v>
      </c>
      <c r="M1229" t="s">
        <v>3253</v>
      </c>
      <c r="N1229" t="s">
        <v>3249</v>
      </c>
      <c r="O1229" t="s">
        <v>157</v>
      </c>
      <c r="P1229" t="s">
        <v>3253</v>
      </c>
      <c r="Q1229" t="s">
        <v>57</v>
      </c>
      <c r="R1229">
        <v>49690</v>
      </c>
      <c r="S1229" t="s">
        <v>2858</v>
      </c>
      <c r="T1229" t="s">
        <v>115</v>
      </c>
      <c r="U1229" t="s">
        <v>32</v>
      </c>
      <c r="V1229" t="s">
        <v>190</v>
      </c>
      <c r="W1229" t="s">
        <v>3250</v>
      </c>
      <c r="X1229" t="s">
        <v>3259</v>
      </c>
      <c r="Y1229" t="s">
        <v>60</v>
      </c>
      <c r="Z1229" t="s">
        <v>109</v>
      </c>
      <c r="AA1229" t="s">
        <v>90</v>
      </c>
      <c r="AB1229" t="s">
        <v>3260</v>
      </c>
      <c r="AC1229">
        <v>2</v>
      </c>
      <c r="AD1229" t="s">
        <v>40</v>
      </c>
      <c r="AE1229" t="s">
        <v>40</v>
      </c>
      <c r="AF1229" t="s">
        <v>40</v>
      </c>
      <c r="AG1229" s="1">
        <v>42816</v>
      </c>
    </row>
    <row r="1230" spans="1:33" x14ac:dyDescent="0.3">
      <c r="A1230">
        <v>38</v>
      </c>
      <c r="B1230" t="s">
        <v>32</v>
      </c>
      <c r="C1230" t="s">
        <v>61</v>
      </c>
      <c r="D1230" t="s">
        <v>373</v>
      </c>
      <c r="E1230" t="s">
        <v>299</v>
      </c>
      <c r="F1230">
        <v>1</v>
      </c>
      <c r="G1230" t="s">
        <v>3246</v>
      </c>
      <c r="H1230" t="s">
        <v>299</v>
      </c>
      <c r="I1230" t="s">
        <v>2859</v>
      </c>
      <c r="J1230" t="s">
        <v>3248</v>
      </c>
      <c r="K1230" t="s">
        <v>41</v>
      </c>
      <c r="L1230" t="s">
        <v>99</v>
      </c>
      <c r="M1230" t="s">
        <v>3259</v>
      </c>
      <c r="N1230" t="s">
        <v>3254</v>
      </c>
      <c r="O1230" t="s">
        <v>299</v>
      </c>
      <c r="P1230" t="s">
        <v>3248</v>
      </c>
      <c r="Q1230" t="s">
        <v>44</v>
      </c>
      <c r="R1230">
        <v>28440</v>
      </c>
      <c r="S1230" t="s">
        <v>2860</v>
      </c>
      <c r="T1230" t="s">
        <v>38</v>
      </c>
      <c r="U1230" t="s">
        <v>32</v>
      </c>
      <c r="V1230" t="s">
        <v>66</v>
      </c>
      <c r="W1230" t="s">
        <v>3250</v>
      </c>
      <c r="X1230" t="s">
        <v>3259</v>
      </c>
      <c r="Y1230" t="s">
        <v>38</v>
      </c>
      <c r="Z1230" t="s">
        <v>109</v>
      </c>
      <c r="AA1230" t="s">
        <v>40</v>
      </c>
      <c r="AB1230" t="s">
        <v>3251</v>
      </c>
      <c r="AC1230">
        <v>7</v>
      </c>
      <c r="AD1230" t="s">
        <v>90</v>
      </c>
      <c r="AE1230" t="s">
        <v>71</v>
      </c>
      <c r="AF1230" t="s">
        <v>60</v>
      </c>
      <c r="AG1230" s="1">
        <v>42929</v>
      </c>
    </row>
    <row r="1231" spans="1:33" x14ac:dyDescent="0.3">
      <c r="A1231">
        <v>26</v>
      </c>
      <c r="B1231" t="s">
        <v>32</v>
      </c>
      <c r="C1231" t="s">
        <v>61</v>
      </c>
      <c r="D1231" t="s">
        <v>2861</v>
      </c>
      <c r="E1231" t="s">
        <v>35</v>
      </c>
      <c r="F1231">
        <v>6</v>
      </c>
      <c r="G1231" t="s">
        <v>3246</v>
      </c>
      <c r="H1231" t="s">
        <v>175</v>
      </c>
      <c r="I1231" t="s">
        <v>2562</v>
      </c>
      <c r="J1231" t="s">
        <v>3248</v>
      </c>
      <c r="K1231" t="s">
        <v>55</v>
      </c>
      <c r="L1231" t="s">
        <v>382</v>
      </c>
      <c r="M1231" t="s">
        <v>3247</v>
      </c>
      <c r="N1231" t="s">
        <v>3254</v>
      </c>
      <c r="O1231" t="s">
        <v>107</v>
      </c>
      <c r="P1231" t="s">
        <v>3247</v>
      </c>
      <c r="Q1231" t="s">
        <v>44</v>
      </c>
      <c r="R1231">
        <v>23680</v>
      </c>
      <c r="S1231" t="s">
        <v>2862</v>
      </c>
      <c r="T1231" t="s">
        <v>38</v>
      </c>
      <c r="U1231" t="s">
        <v>32</v>
      </c>
      <c r="V1231" t="s">
        <v>114</v>
      </c>
      <c r="W1231" t="s">
        <v>3250</v>
      </c>
      <c r="X1231" t="s">
        <v>3248</v>
      </c>
      <c r="Y1231" t="s">
        <v>60</v>
      </c>
      <c r="Z1231" t="s">
        <v>71</v>
      </c>
      <c r="AA1231" t="s">
        <v>36</v>
      </c>
      <c r="AB1231" t="s">
        <v>3261</v>
      </c>
      <c r="AC1231">
        <v>5</v>
      </c>
      <c r="AD1231" t="s">
        <v>46</v>
      </c>
      <c r="AE1231" t="s">
        <v>46</v>
      </c>
      <c r="AF1231" t="s">
        <v>36</v>
      </c>
      <c r="AG1231" s="1">
        <v>43451</v>
      </c>
    </row>
    <row r="1232" spans="1:33" x14ac:dyDescent="0.3">
      <c r="A1232">
        <v>34</v>
      </c>
      <c r="B1232" t="s">
        <v>32</v>
      </c>
      <c r="C1232" t="s">
        <v>61</v>
      </c>
      <c r="D1232" t="s">
        <v>1595</v>
      </c>
      <c r="E1232" t="s">
        <v>78</v>
      </c>
      <c r="F1232">
        <v>1</v>
      </c>
      <c r="G1232" t="s">
        <v>3258</v>
      </c>
      <c r="H1232" t="s">
        <v>84</v>
      </c>
      <c r="I1232" t="s">
        <v>2863</v>
      </c>
      <c r="J1232" t="s">
        <v>3247</v>
      </c>
      <c r="K1232" t="s">
        <v>41</v>
      </c>
      <c r="L1232" t="s">
        <v>296</v>
      </c>
      <c r="M1232" t="s">
        <v>3259</v>
      </c>
      <c r="N1232" t="s">
        <v>3249</v>
      </c>
      <c r="O1232" t="s">
        <v>157</v>
      </c>
      <c r="P1232" t="s">
        <v>3259</v>
      </c>
      <c r="Q1232" t="s">
        <v>69</v>
      </c>
      <c r="R1232">
        <v>97250</v>
      </c>
      <c r="S1232" t="s">
        <v>2864</v>
      </c>
      <c r="T1232" t="s">
        <v>60</v>
      </c>
      <c r="U1232" t="s">
        <v>32</v>
      </c>
      <c r="V1232" t="s">
        <v>147</v>
      </c>
      <c r="W1232" t="s">
        <v>3250</v>
      </c>
      <c r="X1232" t="s">
        <v>3259</v>
      </c>
      <c r="Y1232" t="s">
        <v>38</v>
      </c>
      <c r="Z1232" t="s">
        <v>153</v>
      </c>
      <c r="AA1232" t="s">
        <v>40</v>
      </c>
      <c r="AB1232" t="s">
        <v>3261</v>
      </c>
      <c r="AC1232">
        <v>15</v>
      </c>
      <c r="AD1232" t="s">
        <v>38</v>
      </c>
      <c r="AE1232" t="s">
        <v>60</v>
      </c>
      <c r="AF1232" t="s">
        <v>104</v>
      </c>
      <c r="AG1232" s="1">
        <v>42756</v>
      </c>
    </row>
    <row r="1233" spans="1:33" x14ac:dyDescent="0.3">
      <c r="A1233">
        <v>33</v>
      </c>
      <c r="B1233" t="s">
        <v>32</v>
      </c>
      <c r="C1233" t="s">
        <v>61</v>
      </c>
      <c r="D1233" t="s">
        <v>554</v>
      </c>
      <c r="E1233" t="s">
        <v>35</v>
      </c>
      <c r="F1233">
        <v>4</v>
      </c>
      <c r="G1233" t="s">
        <v>3258</v>
      </c>
      <c r="H1233" t="s">
        <v>37</v>
      </c>
      <c r="I1233" t="s">
        <v>2865</v>
      </c>
      <c r="J1233" t="s">
        <v>3253</v>
      </c>
      <c r="K1233" t="s">
        <v>55</v>
      </c>
      <c r="L1233" t="s">
        <v>137</v>
      </c>
      <c r="M1233" t="s">
        <v>3247</v>
      </c>
      <c r="N1233" t="s">
        <v>3254</v>
      </c>
      <c r="O1233" t="s">
        <v>157</v>
      </c>
      <c r="P1233" t="s">
        <v>3247</v>
      </c>
      <c r="Q1233" t="s">
        <v>44</v>
      </c>
      <c r="R1233">
        <v>38380</v>
      </c>
      <c r="S1233" t="s">
        <v>2866</v>
      </c>
      <c r="T1233" t="s">
        <v>115</v>
      </c>
      <c r="U1233" t="s">
        <v>32</v>
      </c>
      <c r="V1233" t="s">
        <v>147</v>
      </c>
      <c r="W1233" t="s">
        <v>3250</v>
      </c>
      <c r="X1233" t="s">
        <v>3259</v>
      </c>
      <c r="Y1233" t="s">
        <v>60</v>
      </c>
      <c r="Z1233" t="s">
        <v>115</v>
      </c>
      <c r="AA1233" t="s">
        <v>71</v>
      </c>
      <c r="AB1233" t="s">
        <v>3260</v>
      </c>
      <c r="AC1233">
        <v>5</v>
      </c>
      <c r="AD1233" t="s">
        <v>46</v>
      </c>
      <c r="AE1233" t="s">
        <v>60</v>
      </c>
      <c r="AF1233" t="s">
        <v>40</v>
      </c>
      <c r="AG1233" s="1">
        <v>42460</v>
      </c>
    </row>
    <row r="1234" spans="1:33" x14ac:dyDescent="0.3">
      <c r="A1234">
        <v>27</v>
      </c>
      <c r="B1234" t="s">
        <v>32</v>
      </c>
      <c r="C1234" t="s">
        <v>51</v>
      </c>
      <c r="D1234" t="s">
        <v>934</v>
      </c>
      <c r="E1234" t="s">
        <v>78</v>
      </c>
      <c r="F1234">
        <v>8</v>
      </c>
      <c r="G1234" t="s">
        <v>3257</v>
      </c>
      <c r="H1234" t="s">
        <v>84</v>
      </c>
      <c r="I1234" t="s">
        <v>2867</v>
      </c>
      <c r="J1234" t="s">
        <v>3248</v>
      </c>
      <c r="K1234" t="s">
        <v>41</v>
      </c>
      <c r="L1234" t="s">
        <v>168</v>
      </c>
      <c r="M1234" t="s">
        <v>3248</v>
      </c>
      <c r="N1234" t="s">
        <v>3249</v>
      </c>
      <c r="O1234" t="s">
        <v>157</v>
      </c>
      <c r="P1234" t="s">
        <v>3259</v>
      </c>
      <c r="Q1234" t="s">
        <v>44</v>
      </c>
      <c r="R1234">
        <v>43420</v>
      </c>
      <c r="S1234" t="s">
        <v>2868</v>
      </c>
      <c r="T1234" t="s">
        <v>60</v>
      </c>
      <c r="U1234" t="s">
        <v>32</v>
      </c>
      <c r="V1234" t="s">
        <v>114</v>
      </c>
      <c r="W1234" t="s">
        <v>3250</v>
      </c>
      <c r="X1234" t="s">
        <v>3247</v>
      </c>
      <c r="Y1234" t="s">
        <v>38</v>
      </c>
      <c r="Z1234" t="s">
        <v>71</v>
      </c>
      <c r="AA1234" t="s">
        <v>36</v>
      </c>
      <c r="AB1234" t="s">
        <v>3260</v>
      </c>
      <c r="AC1234">
        <v>4</v>
      </c>
      <c r="AD1234" t="s">
        <v>40</v>
      </c>
      <c r="AE1234" t="s">
        <v>38</v>
      </c>
      <c r="AF1234" t="s">
        <v>38</v>
      </c>
      <c r="AG1234" s="1">
        <v>42176</v>
      </c>
    </row>
    <row r="1235" spans="1:33" x14ac:dyDescent="0.3">
      <c r="A1235">
        <v>36</v>
      </c>
      <c r="B1235" t="s">
        <v>32</v>
      </c>
      <c r="C1235" t="s">
        <v>61</v>
      </c>
      <c r="D1235" t="s">
        <v>732</v>
      </c>
      <c r="E1235" t="s">
        <v>78</v>
      </c>
      <c r="F1235">
        <v>1</v>
      </c>
      <c r="G1235" t="s">
        <v>3252</v>
      </c>
      <c r="H1235" t="s">
        <v>53</v>
      </c>
      <c r="I1235" t="s">
        <v>1252</v>
      </c>
      <c r="J1235" t="s">
        <v>3247</v>
      </c>
      <c r="K1235" t="s">
        <v>41</v>
      </c>
      <c r="L1235" t="s">
        <v>180</v>
      </c>
      <c r="M1235" t="s">
        <v>3248</v>
      </c>
      <c r="N1235" t="s">
        <v>3249</v>
      </c>
      <c r="O1235" t="s">
        <v>157</v>
      </c>
      <c r="P1235" t="s">
        <v>3259</v>
      </c>
      <c r="Q1235" t="s">
        <v>44</v>
      </c>
      <c r="R1235">
        <v>62010</v>
      </c>
      <c r="S1235" t="s">
        <v>2869</v>
      </c>
      <c r="T1235" t="s">
        <v>38</v>
      </c>
      <c r="U1235" t="s">
        <v>50</v>
      </c>
      <c r="V1235" t="s">
        <v>76</v>
      </c>
      <c r="W1235" t="s">
        <v>3250</v>
      </c>
      <c r="X1235" t="s">
        <v>3259</v>
      </c>
      <c r="Y1235" t="s">
        <v>38</v>
      </c>
      <c r="Z1235" t="s">
        <v>190</v>
      </c>
      <c r="AA1235" t="s">
        <v>38</v>
      </c>
      <c r="AB1235" t="s">
        <v>3261</v>
      </c>
      <c r="AC1235">
        <v>18</v>
      </c>
      <c r="AD1235" t="s">
        <v>76</v>
      </c>
      <c r="AE1235" t="s">
        <v>46</v>
      </c>
      <c r="AF1235" t="s">
        <v>147</v>
      </c>
      <c r="AG1235" s="1">
        <v>44231</v>
      </c>
    </row>
    <row r="1236" spans="1:33" x14ac:dyDescent="0.3">
      <c r="A1236">
        <v>37</v>
      </c>
      <c r="B1236" t="s">
        <v>32</v>
      </c>
      <c r="C1236" t="s">
        <v>61</v>
      </c>
      <c r="D1236" t="s">
        <v>375</v>
      </c>
      <c r="E1236" t="s">
        <v>35</v>
      </c>
      <c r="F1236">
        <v>3</v>
      </c>
      <c r="G1236" t="s">
        <v>3246</v>
      </c>
      <c r="H1236" t="s">
        <v>175</v>
      </c>
      <c r="I1236" t="s">
        <v>1959</v>
      </c>
      <c r="J1236" t="s">
        <v>3259</v>
      </c>
      <c r="K1236" t="s">
        <v>55</v>
      </c>
      <c r="L1236" t="s">
        <v>93</v>
      </c>
      <c r="M1236" t="s">
        <v>3248</v>
      </c>
      <c r="N1236" t="s">
        <v>3249</v>
      </c>
      <c r="O1236" t="s">
        <v>100</v>
      </c>
      <c r="P1236" t="s">
        <v>3247</v>
      </c>
      <c r="Q1236" t="s">
        <v>57</v>
      </c>
      <c r="R1236">
        <v>67960</v>
      </c>
      <c r="S1236" t="s">
        <v>2870</v>
      </c>
      <c r="T1236" t="s">
        <v>36</v>
      </c>
      <c r="U1236" t="s">
        <v>32</v>
      </c>
      <c r="V1236" t="s">
        <v>102</v>
      </c>
      <c r="W1236" t="s">
        <v>3250</v>
      </c>
      <c r="X1236" t="s">
        <v>3253</v>
      </c>
      <c r="Y1236" t="s">
        <v>60</v>
      </c>
      <c r="Z1236" t="s">
        <v>115</v>
      </c>
      <c r="AA1236" t="s">
        <v>36</v>
      </c>
      <c r="AB1236" t="s">
        <v>3261</v>
      </c>
      <c r="AC1236">
        <v>4</v>
      </c>
      <c r="AD1236" t="s">
        <v>36</v>
      </c>
      <c r="AE1236" t="s">
        <v>60</v>
      </c>
      <c r="AF1236" t="s">
        <v>38</v>
      </c>
      <c r="AG1236" s="1">
        <v>43339</v>
      </c>
    </row>
    <row r="1237" spans="1:33" x14ac:dyDescent="0.3">
      <c r="A1237">
        <v>40</v>
      </c>
      <c r="B1237" t="s">
        <v>32</v>
      </c>
      <c r="C1237" t="s">
        <v>61</v>
      </c>
      <c r="D1237" t="s">
        <v>2871</v>
      </c>
      <c r="E1237" t="s">
        <v>35</v>
      </c>
      <c r="F1237">
        <v>8</v>
      </c>
      <c r="G1237" t="s">
        <v>3252</v>
      </c>
      <c r="H1237" t="s">
        <v>53</v>
      </c>
      <c r="I1237" t="s">
        <v>2872</v>
      </c>
      <c r="J1237" t="s">
        <v>3247</v>
      </c>
      <c r="K1237" t="s">
        <v>55</v>
      </c>
      <c r="L1237" t="s">
        <v>123</v>
      </c>
      <c r="M1237" t="s">
        <v>3248</v>
      </c>
      <c r="N1237" t="s">
        <v>3249</v>
      </c>
      <c r="O1237" t="s">
        <v>128</v>
      </c>
      <c r="P1237" t="s">
        <v>3253</v>
      </c>
      <c r="Q1237" t="s">
        <v>44</v>
      </c>
      <c r="R1237">
        <v>65160</v>
      </c>
      <c r="S1237" t="s">
        <v>2873</v>
      </c>
      <c r="T1237" t="s">
        <v>40</v>
      </c>
      <c r="U1237" t="s">
        <v>50</v>
      </c>
      <c r="V1237" t="s">
        <v>153</v>
      </c>
      <c r="W1237" t="s">
        <v>3250</v>
      </c>
      <c r="X1237" t="s">
        <v>3247</v>
      </c>
      <c r="Y1237" t="s">
        <v>38</v>
      </c>
      <c r="Z1237" t="s">
        <v>190</v>
      </c>
      <c r="AA1237" t="s">
        <v>36</v>
      </c>
      <c r="AB1237" t="s">
        <v>3260</v>
      </c>
      <c r="AC1237">
        <v>1</v>
      </c>
      <c r="AD1237" t="s">
        <v>60</v>
      </c>
      <c r="AE1237" t="s">
        <v>60</v>
      </c>
      <c r="AF1237" t="s">
        <v>60</v>
      </c>
      <c r="AG1237" s="1">
        <v>44028</v>
      </c>
    </row>
    <row r="1238" spans="1:33" x14ac:dyDescent="0.3">
      <c r="A1238">
        <v>31</v>
      </c>
      <c r="B1238" t="s">
        <v>32</v>
      </c>
      <c r="C1238" t="s">
        <v>61</v>
      </c>
      <c r="D1238" t="s">
        <v>807</v>
      </c>
      <c r="E1238" t="s">
        <v>78</v>
      </c>
      <c r="F1238">
        <v>8</v>
      </c>
      <c r="G1238" t="s">
        <v>3252</v>
      </c>
      <c r="H1238" t="s">
        <v>53</v>
      </c>
      <c r="I1238" t="s">
        <v>2874</v>
      </c>
      <c r="J1238" t="s">
        <v>3253</v>
      </c>
      <c r="K1238" t="s">
        <v>41</v>
      </c>
      <c r="L1238" t="s">
        <v>355</v>
      </c>
      <c r="M1238" t="s">
        <v>3248</v>
      </c>
      <c r="N1238" t="s">
        <v>3263</v>
      </c>
      <c r="O1238" t="s">
        <v>157</v>
      </c>
      <c r="P1238" t="s">
        <v>3259</v>
      </c>
      <c r="Q1238" t="s">
        <v>69</v>
      </c>
      <c r="R1238">
        <v>107930</v>
      </c>
      <c r="S1238" t="s">
        <v>2875</v>
      </c>
      <c r="T1238" t="s">
        <v>38</v>
      </c>
      <c r="U1238" t="s">
        <v>32</v>
      </c>
      <c r="V1238" t="s">
        <v>190</v>
      </c>
      <c r="W1238" t="s">
        <v>3250</v>
      </c>
      <c r="X1238" t="s">
        <v>3253</v>
      </c>
      <c r="Y1238" t="s">
        <v>38</v>
      </c>
      <c r="Z1238" t="s">
        <v>66</v>
      </c>
      <c r="AA1238" t="s">
        <v>71</v>
      </c>
      <c r="AB1238" t="s">
        <v>3260</v>
      </c>
      <c r="AC1238">
        <v>13</v>
      </c>
      <c r="AD1238" t="s">
        <v>109</v>
      </c>
      <c r="AE1238" t="s">
        <v>104</v>
      </c>
      <c r="AF1238" t="s">
        <v>104</v>
      </c>
      <c r="AG1238" s="1">
        <v>43137</v>
      </c>
    </row>
    <row r="1239" spans="1:33" x14ac:dyDescent="0.3">
      <c r="A1239">
        <v>37</v>
      </c>
      <c r="B1239" t="s">
        <v>32</v>
      </c>
      <c r="C1239" t="s">
        <v>61</v>
      </c>
      <c r="D1239" t="s">
        <v>2876</v>
      </c>
      <c r="E1239" t="s">
        <v>35</v>
      </c>
      <c r="F1239">
        <v>7</v>
      </c>
      <c r="G1239" t="s">
        <v>3258</v>
      </c>
      <c r="H1239" t="s">
        <v>37</v>
      </c>
      <c r="I1239" t="s">
        <v>2877</v>
      </c>
      <c r="J1239" t="s">
        <v>3259</v>
      </c>
      <c r="K1239" t="s">
        <v>41</v>
      </c>
      <c r="L1239" t="s">
        <v>267</v>
      </c>
      <c r="M1239" t="s">
        <v>3248</v>
      </c>
      <c r="N1239" t="s">
        <v>3249</v>
      </c>
      <c r="O1239" t="s">
        <v>107</v>
      </c>
      <c r="P1239" t="s">
        <v>3253</v>
      </c>
      <c r="Q1239" t="s">
        <v>44</v>
      </c>
      <c r="R1239">
        <v>42840</v>
      </c>
      <c r="S1239" t="s">
        <v>2878</v>
      </c>
      <c r="T1239" t="s">
        <v>71</v>
      </c>
      <c r="U1239" t="s">
        <v>50</v>
      </c>
      <c r="V1239" t="s">
        <v>95</v>
      </c>
      <c r="W1239" t="s">
        <v>3255</v>
      </c>
      <c r="X1239" t="s">
        <v>3248</v>
      </c>
      <c r="Y1239" t="s">
        <v>38</v>
      </c>
      <c r="Z1239" t="s">
        <v>153</v>
      </c>
      <c r="AA1239" t="s">
        <v>40</v>
      </c>
      <c r="AB1239" t="s">
        <v>3260</v>
      </c>
      <c r="AC1239">
        <v>5</v>
      </c>
      <c r="AD1239" t="s">
        <v>36</v>
      </c>
      <c r="AE1239" t="s">
        <v>60</v>
      </c>
      <c r="AF1239" t="s">
        <v>46</v>
      </c>
      <c r="AG1239" s="1">
        <v>44441</v>
      </c>
    </row>
    <row r="1240" spans="1:33" x14ac:dyDescent="0.3">
      <c r="A1240">
        <v>33</v>
      </c>
      <c r="B1240" t="s">
        <v>32</v>
      </c>
      <c r="C1240" t="s">
        <v>51</v>
      </c>
      <c r="D1240" t="s">
        <v>262</v>
      </c>
      <c r="E1240" t="s">
        <v>78</v>
      </c>
      <c r="F1240">
        <v>7</v>
      </c>
      <c r="G1240" t="s">
        <v>3246</v>
      </c>
      <c r="H1240" t="s">
        <v>53</v>
      </c>
      <c r="I1240" t="s">
        <v>2879</v>
      </c>
      <c r="J1240" t="s">
        <v>3259</v>
      </c>
      <c r="K1240" t="s">
        <v>55</v>
      </c>
      <c r="L1240" t="s">
        <v>379</v>
      </c>
      <c r="M1240" t="s">
        <v>3248</v>
      </c>
      <c r="N1240" t="s">
        <v>3249</v>
      </c>
      <c r="O1240" t="s">
        <v>157</v>
      </c>
      <c r="P1240" t="s">
        <v>3247</v>
      </c>
      <c r="Q1240" t="s">
        <v>44</v>
      </c>
      <c r="R1240">
        <v>43020</v>
      </c>
      <c r="S1240" t="s">
        <v>2880</v>
      </c>
      <c r="T1240" t="s">
        <v>60</v>
      </c>
      <c r="U1240" t="s">
        <v>32</v>
      </c>
      <c r="V1240" t="s">
        <v>49</v>
      </c>
      <c r="W1240" t="s">
        <v>3250</v>
      </c>
      <c r="X1240" t="s">
        <v>3248</v>
      </c>
      <c r="Y1240" t="s">
        <v>38</v>
      </c>
      <c r="Z1240" t="s">
        <v>46</v>
      </c>
      <c r="AA1240" t="s">
        <v>36</v>
      </c>
      <c r="AB1240" t="s">
        <v>3260</v>
      </c>
      <c r="AC1240">
        <v>3</v>
      </c>
      <c r="AD1240" t="s">
        <v>40</v>
      </c>
      <c r="AE1240" t="s">
        <v>60</v>
      </c>
      <c r="AF1240" t="s">
        <v>40</v>
      </c>
      <c r="AG1240" s="1">
        <v>42454</v>
      </c>
    </row>
    <row r="1241" spans="1:33" x14ac:dyDescent="0.3">
      <c r="A1241">
        <v>30</v>
      </c>
      <c r="B1241" t="s">
        <v>32</v>
      </c>
      <c r="C1241" t="s">
        <v>61</v>
      </c>
      <c r="D1241" t="s">
        <v>1045</v>
      </c>
      <c r="E1241" t="s">
        <v>78</v>
      </c>
      <c r="F1241">
        <v>10</v>
      </c>
      <c r="G1241" t="s">
        <v>3246</v>
      </c>
      <c r="H1241" t="s">
        <v>84</v>
      </c>
      <c r="I1241" t="s">
        <v>2158</v>
      </c>
      <c r="J1241" t="s">
        <v>3248</v>
      </c>
      <c r="K1241" t="s">
        <v>41</v>
      </c>
      <c r="L1241" t="s">
        <v>528</v>
      </c>
      <c r="M1241" t="s">
        <v>3247</v>
      </c>
      <c r="N1241" t="s">
        <v>3249</v>
      </c>
      <c r="O1241" t="s">
        <v>157</v>
      </c>
      <c r="P1241" t="s">
        <v>3248</v>
      </c>
      <c r="Q1241" t="s">
        <v>44</v>
      </c>
      <c r="R1241">
        <v>65780</v>
      </c>
      <c r="S1241" t="s">
        <v>2881</v>
      </c>
      <c r="T1241" t="s">
        <v>38</v>
      </c>
      <c r="U1241" t="s">
        <v>32</v>
      </c>
      <c r="V1241" t="s">
        <v>190</v>
      </c>
      <c r="W1241" t="s">
        <v>3250</v>
      </c>
      <c r="X1241" t="s">
        <v>3253</v>
      </c>
      <c r="Y1241" t="s">
        <v>38</v>
      </c>
      <c r="Z1241" t="s">
        <v>130</v>
      </c>
      <c r="AA1241" t="s">
        <v>36</v>
      </c>
      <c r="AB1241" t="s">
        <v>3260</v>
      </c>
      <c r="AC1241">
        <v>10</v>
      </c>
      <c r="AD1241" t="s">
        <v>36</v>
      </c>
      <c r="AE1241" t="s">
        <v>38</v>
      </c>
      <c r="AF1241" t="s">
        <v>46</v>
      </c>
      <c r="AG1241" s="1">
        <v>43412</v>
      </c>
    </row>
    <row r="1242" spans="1:33" x14ac:dyDescent="0.3">
      <c r="A1242">
        <v>38</v>
      </c>
      <c r="B1242" t="s">
        <v>32</v>
      </c>
      <c r="C1242" t="s">
        <v>51</v>
      </c>
      <c r="D1242" t="s">
        <v>1592</v>
      </c>
      <c r="E1242" t="s">
        <v>35</v>
      </c>
      <c r="F1242">
        <v>2</v>
      </c>
      <c r="G1242" t="s">
        <v>3252</v>
      </c>
      <c r="H1242" t="s">
        <v>37</v>
      </c>
      <c r="I1242" t="s">
        <v>2882</v>
      </c>
      <c r="J1242" t="s">
        <v>3248</v>
      </c>
      <c r="K1242" t="s">
        <v>55</v>
      </c>
      <c r="L1242" t="s">
        <v>296</v>
      </c>
      <c r="M1242" t="s">
        <v>3247</v>
      </c>
      <c r="N1242" t="s">
        <v>3254</v>
      </c>
      <c r="O1242" t="s">
        <v>43</v>
      </c>
      <c r="P1242" t="s">
        <v>3247</v>
      </c>
      <c r="Q1242" t="s">
        <v>44</v>
      </c>
      <c r="R1242">
        <v>24680</v>
      </c>
      <c r="S1242" t="s">
        <v>2883</v>
      </c>
      <c r="T1242" t="s">
        <v>46</v>
      </c>
      <c r="U1242" t="s">
        <v>32</v>
      </c>
      <c r="V1242" t="s">
        <v>76</v>
      </c>
      <c r="W1242" t="s">
        <v>3250</v>
      </c>
      <c r="X1242" t="s">
        <v>3247</v>
      </c>
      <c r="Y1242" t="s">
        <v>38</v>
      </c>
      <c r="Z1242" t="s">
        <v>104</v>
      </c>
      <c r="AA1242" t="s">
        <v>46</v>
      </c>
      <c r="AB1242" t="s">
        <v>3261</v>
      </c>
      <c r="AC1242">
        <v>6</v>
      </c>
      <c r="AD1242" t="s">
        <v>38</v>
      </c>
      <c r="AE1242" t="s">
        <v>60</v>
      </c>
      <c r="AF1242" t="s">
        <v>71</v>
      </c>
      <c r="AG1242" s="1">
        <v>44577</v>
      </c>
    </row>
    <row r="1243" spans="1:33" x14ac:dyDescent="0.3">
      <c r="A1243">
        <v>29</v>
      </c>
      <c r="B1243" t="s">
        <v>32</v>
      </c>
      <c r="C1243" t="s">
        <v>61</v>
      </c>
      <c r="D1243" t="s">
        <v>2884</v>
      </c>
      <c r="E1243" t="s">
        <v>35</v>
      </c>
      <c r="F1243">
        <v>28</v>
      </c>
      <c r="G1243" t="s">
        <v>3258</v>
      </c>
      <c r="H1243" t="s">
        <v>37</v>
      </c>
      <c r="I1243" t="s">
        <v>2885</v>
      </c>
      <c r="J1243" t="s">
        <v>3259</v>
      </c>
      <c r="K1243" t="s">
        <v>55</v>
      </c>
      <c r="L1243" t="s">
        <v>156</v>
      </c>
      <c r="M1243" t="s">
        <v>3247</v>
      </c>
      <c r="N1243" t="s">
        <v>3254</v>
      </c>
      <c r="O1243" t="s">
        <v>107</v>
      </c>
      <c r="P1243" t="s">
        <v>3253</v>
      </c>
      <c r="Q1243" t="s">
        <v>57</v>
      </c>
      <c r="R1243">
        <v>37850</v>
      </c>
      <c r="S1243" t="s">
        <v>2886</v>
      </c>
      <c r="T1243" t="s">
        <v>38</v>
      </c>
      <c r="U1243" t="s">
        <v>32</v>
      </c>
      <c r="V1243" t="s">
        <v>76</v>
      </c>
      <c r="W1243" t="s">
        <v>3250</v>
      </c>
      <c r="X1243" t="s">
        <v>3247</v>
      </c>
      <c r="Y1243" t="s">
        <v>60</v>
      </c>
      <c r="Z1243" t="s">
        <v>71</v>
      </c>
      <c r="AA1243" t="s">
        <v>36</v>
      </c>
      <c r="AB1243" t="s">
        <v>3256</v>
      </c>
      <c r="AC1243">
        <v>5</v>
      </c>
      <c r="AD1243" t="s">
        <v>46</v>
      </c>
      <c r="AE1243" t="s">
        <v>60</v>
      </c>
      <c r="AF1243" t="s">
        <v>46</v>
      </c>
      <c r="AG1243" s="1">
        <v>43010</v>
      </c>
    </row>
    <row r="1244" spans="1:33" x14ac:dyDescent="0.3">
      <c r="A1244">
        <v>46</v>
      </c>
      <c r="B1244" t="s">
        <v>32</v>
      </c>
      <c r="C1244" t="s">
        <v>61</v>
      </c>
      <c r="D1244" t="s">
        <v>2832</v>
      </c>
      <c r="E1244" t="s">
        <v>35</v>
      </c>
      <c r="F1244">
        <v>2</v>
      </c>
      <c r="G1244" t="s">
        <v>3258</v>
      </c>
      <c r="H1244" t="s">
        <v>37</v>
      </c>
      <c r="I1244" t="s">
        <v>2887</v>
      </c>
      <c r="J1244" t="s">
        <v>3248</v>
      </c>
      <c r="K1244" t="s">
        <v>41</v>
      </c>
      <c r="L1244" t="s">
        <v>382</v>
      </c>
      <c r="M1244" t="s">
        <v>3248</v>
      </c>
      <c r="N1244" t="s">
        <v>3265</v>
      </c>
      <c r="O1244" t="s">
        <v>151</v>
      </c>
      <c r="P1244" t="s">
        <v>3259</v>
      </c>
      <c r="Q1244" t="s">
        <v>69</v>
      </c>
      <c r="R1244">
        <v>193280</v>
      </c>
      <c r="S1244" t="s">
        <v>2888</v>
      </c>
      <c r="T1244" t="s">
        <v>109</v>
      </c>
      <c r="U1244" t="s">
        <v>50</v>
      </c>
      <c r="V1244" t="s">
        <v>49</v>
      </c>
      <c r="W1244" t="s">
        <v>3250</v>
      </c>
      <c r="X1244" t="s">
        <v>3248</v>
      </c>
      <c r="Y1244" t="s">
        <v>38</v>
      </c>
      <c r="Z1244" t="s">
        <v>142</v>
      </c>
      <c r="AA1244" t="s">
        <v>36</v>
      </c>
      <c r="AB1244" t="s">
        <v>3260</v>
      </c>
      <c r="AC1244">
        <v>2</v>
      </c>
      <c r="AD1244" t="s">
        <v>38</v>
      </c>
      <c r="AE1244" t="s">
        <v>40</v>
      </c>
      <c r="AF1244" t="s">
        <v>40</v>
      </c>
      <c r="AG1244" s="1">
        <v>42710</v>
      </c>
    </row>
    <row r="1245" spans="1:33" x14ac:dyDescent="0.3">
      <c r="A1245">
        <v>31</v>
      </c>
      <c r="B1245" t="s">
        <v>50</v>
      </c>
      <c r="C1245" t="s">
        <v>51</v>
      </c>
      <c r="D1245" t="s">
        <v>2839</v>
      </c>
      <c r="E1245" t="s">
        <v>35</v>
      </c>
      <c r="F1245">
        <v>29</v>
      </c>
      <c r="G1245" t="s">
        <v>3252</v>
      </c>
      <c r="H1245" t="s">
        <v>37</v>
      </c>
      <c r="I1245" t="s">
        <v>2497</v>
      </c>
      <c r="J1245" t="s">
        <v>3248</v>
      </c>
      <c r="K1245" t="s">
        <v>41</v>
      </c>
      <c r="L1245" t="s">
        <v>305</v>
      </c>
      <c r="M1245" t="s">
        <v>3247</v>
      </c>
      <c r="N1245" t="s">
        <v>3254</v>
      </c>
      <c r="O1245" t="s">
        <v>43</v>
      </c>
      <c r="P1245" t="s">
        <v>3247</v>
      </c>
      <c r="Q1245" t="s">
        <v>57</v>
      </c>
      <c r="R1245">
        <v>34790</v>
      </c>
      <c r="S1245" t="s">
        <v>1825</v>
      </c>
      <c r="T1245" t="s">
        <v>60</v>
      </c>
      <c r="U1245" t="s">
        <v>32</v>
      </c>
      <c r="V1245" t="s">
        <v>147</v>
      </c>
      <c r="W1245" t="s">
        <v>3250</v>
      </c>
      <c r="X1245" t="s">
        <v>3247</v>
      </c>
      <c r="Y1245" t="s">
        <v>60</v>
      </c>
      <c r="Z1245" t="s">
        <v>90</v>
      </c>
      <c r="AA1245" t="s">
        <v>40</v>
      </c>
      <c r="AB1245" t="s">
        <v>3251</v>
      </c>
      <c r="AC1245">
        <v>5</v>
      </c>
      <c r="AD1245" t="s">
        <v>46</v>
      </c>
      <c r="AE1245" t="s">
        <v>38</v>
      </c>
      <c r="AF1245" t="s">
        <v>46</v>
      </c>
      <c r="AG1245" s="1">
        <v>43918</v>
      </c>
    </row>
    <row r="1246" spans="1:33" x14ac:dyDescent="0.3">
      <c r="A1246">
        <v>29</v>
      </c>
      <c r="B1246" t="s">
        <v>32</v>
      </c>
      <c r="C1246" t="s">
        <v>51</v>
      </c>
      <c r="D1246" t="s">
        <v>2889</v>
      </c>
      <c r="E1246" t="s">
        <v>78</v>
      </c>
      <c r="F1246">
        <v>2</v>
      </c>
      <c r="G1246" t="s">
        <v>3252</v>
      </c>
      <c r="H1246" t="s">
        <v>53</v>
      </c>
      <c r="I1246" t="s">
        <v>2890</v>
      </c>
      <c r="J1246" t="s">
        <v>3247</v>
      </c>
      <c r="K1246" t="s">
        <v>41</v>
      </c>
      <c r="L1246" t="s">
        <v>188</v>
      </c>
      <c r="M1246" t="s">
        <v>3248</v>
      </c>
      <c r="N1246" t="s">
        <v>3249</v>
      </c>
      <c r="O1246" t="s">
        <v>157</v>
      </c>
      <c r="P1246" t="s">
        <v>3259</v>
      </c>
      <c r="Q1246" t="s">
        <v>57</v>
      </c>
      <c r="R1246">
        <v>45540</v>
      </c>
      <c r="S1246" t="s">
        <v>2891</v>
      </c>
      <c r="T1246" t="s">
        <v>38</v>
      </c>
      <c r="U1246" t="s">
        <v>32</v>
      </c>
      <c r="V1246" t="s">
        <v>190</v>
      </c>
      <c r="W1246" t="s">
        <v>3250</v>
      </c>
      <c r="X1246" t="s">
        <v>3253</v>
      </c>
      <c r="Y1246" t="s">
        <v>60</v>
      </c>
      <c r="Z1246" t="s">
        <v>130</v>
      </c>
      <c r="AA1246" t="s">
        <v>36</v>
      </c>
      <c r="AB1246" t="s">
        <v>3261</v>
      </c>
      <c r="AC1246">
        <v>10</v>
      </c>
      <c r="AD1246" t="s">
        <v>109</v>
      </c>
      <c r="AE1246" t="s">
        <v>60</v>
      </c>
      <c r="AF1246" t="s">
        <v>104</v>
      </c>
      <c r="AG1246" s="1">
        <v>43591</v>
      </c>
    </row>
    <row r="1247" spans="1:33" x14ac:dyDescent="0.3">
      <c r="A1247">
        <v>25</v>
      </c>
      <c r="B1247" t="s">
        <v>32</v>
      </c>
      <c r="C1247" t="s">
        <v>61</v>
      </c>
      <c r="D1247" t="s">
        <v>2363</v>
      </c>
      <c r="E1247" t="s">
        <v>78</v>
      </c>
      <c r="F1247">
        <v>3</v>
      </c>
      <c r="G1247" t="s">
        <v>3257</v>
      </c>
      <c r="H1247" t="s">
        <v>175</v>
      </c>
      <c r="I1247" t="s">
        <v>1985</v>
      </c>
      <c r="J1247" t="s">
        <v>3248</v>
      </c>
      <c r="K1247" t="s">
        <v>41</v>
      </c>
      <c r="L1247" t="s">
        <v>127</v>
      </c>
      <c r="M1247" t="s">
        <v>3248</v>
      </c>
      <c r="N1247" t="s">
        <v>3249</v>
      </c>
      <c r="O1247" t="s">
        <v>157</v>
      </c>
      <c r="P1247" t="s">
        <v>3253</v>
      </c>
      <c r="Q1247" t="s">
        <v>44</v>
      </c>
      <c r="R1247">
        <v>41940</v>
      </c>
      <c r="S1247" t="s">
        <v>2892</v>
      </c>
      <c r="T1247" t="s">
        <v>38</v>
      </c>
      <c r="U1247" t="s">
        <v>50</v>
      </c>
      <c r="V1247" t="s">
        <v>190</v>
      </c>
      <c r="W1247" t="s">
        <v>3250</v>
      </c>
      <c r="X1247" t="s">
        <v>3259</v>
      </c>
      <c r="Y1247" t="s">
        <v>60</v>
      </c>
      <c r="Z1247" t="s">
        <v>71</v>
      </c>
      <c r="AA1247" t="s">
        <v>36</v>
      </c>
      <c r="AB1247" t="s">
        <v>3260</v>
      </c>
      <c r="AC1247">
        <v>5</v>
      </c>
      <c r="AD1247" t="s">
        <v>36</v>
      </c>
      <c r="AE1247" t="s">
        <v>60</v>
      </c>
      <c r="AF1247" t="s">
        <v>36</v>
      </c>
      <c r="AG1247" s="1">
        <v>42137</v>
      </c>
    </row>
    <row r="1248" spans="1:33" x14ac:dyDescent="0.3">
      <c r="A1248">
        <v>31</v>
      </c>
      <c r="B1248" t="s">
        <v>32</v>
      </c>
      <c r="C1248" t="s">
        <v>61</v>
      </c>
      <c r="D1248" t="s">
        <v>2283</v>
      </c>
      <c r="E1248" t="s">
        <v>35</v>
      </c>
      <c r="F1248">
        <v>2</v>
      </c>
      <c r="G1248" t="s">
        <v>3257</v>
      </c>
      <c r="H1248" t="s">
        <v>37</v>
      </c>
      <c r="I1248" t="s">
        <v>2893</v>
      </c>
      <c r="J1248" t="s">
        <v>3259</v>
      </c>
      <c r="K1248" t="s">
        <v>55</v>
      </c>
      <c r="L1248" t="s">
        <v>250</v>
      </c>
      <c r="M1248" t="s">
        <v>3253</v>
      </c>
      <c r="N1248" t="s">
        <v>3254</v>
      </c>
      <c r="O1248" t="s">
        <v>43</v>
      </c>
      <c r="P1248" t="s">
        <v>3259</v>
      </c>
      <c r="Q1248" t="s">
        <v>69</v>
      </c>
      <c r="R1248">
        <v>1129</v>
      </c>
      <c r="S1248" t="s">
        <v>2894</v>
      </c>
      <c r="T1248" t="s">
        <v>38</v>
      </c>
      <c r="U1248" t="s">
        <v>50</v>
      </c>
      <c r="V1248" t="s">
        <v>147</v>
      </c>
      <c r="W1248" t="s">
        <v>3250</v>
      </c>
      <c r="X1248" t="s">
        <v>3248</v>
      </c>
      <c r="Y1248" t="s">
        <v>36</v>
      </c>
      <c r="Z1248" t="s">
        <v>38</v>
      </c>
      <c r="AA1248" t="s">
        <v>46</v>
      </c>
      <c r="AB1248" t="s">
        <v>3260</v>
      </c>
      <c r="AC1248">
        <v>1</v>
      </c>
      <c r="AD1248" t="s">
        <v>60</v>
      </c>
      <c r="AE1248" t="s">
        <v>60</v>
      </c>
      <c r="AF1248" t="s">
        <v>60</v>
      </c>
      <c r="AG1248" s="1">
        <v>44432</v>
      </c>
    </row>
    <row r="1249" spans="1:33" x14ac:dyDescent="0.3">
      <c r="A1249">
        <v>24</v>
      </c>
      <c r="B1249" t="s">
        <v>32</v>
      </c>
      <c r="C1249" t="s">
        <v>61</v>
      </c>
      <c r="D1249" t="s">
        <v>867</v>
      </c>
      <c r="E1249" t="s">
        <v>35</v>
      </c>
      <c r="F1249">
        <v>23</v>
      </c>
      <c r="G1249" t="s">
        <v>3246</v>
      </c>
      <c r="H1249" t="s">
        <v>37</v>
      </c>
      <c r="I1249" t="s">
        <v>2895</v>
      </c>
      <c r="J1249" t="s">
        <v>3247</v>
      </c>
      <c r="K1249" t="s">
        <v>41</v>
      </c>
      <c r="L1249" t="s">
        <v>80</v>
      </c>
      <c r="M1249" t="s">
        <v>3259</v>
      </c>
      <c r="N1249" t="s">
        <v>3254</v>
      </c>
      <c r="O1249" t="s">
        <v>107</v>
      </c>
      <c r="P1249" t="s">
        <v>3259</v>
      </c>
      <c r="Q1249" t="s">
        <v>44</v>
      </c>
      <c r="R1249">
        <v>28445</v>
      </c>
      <c r="S1249" t="s">
        <v>2896</v>
      </c>
      <c r="T1249" t="s">
        <v>38</v>
      </c>
      <c r="U1249" t="s">
        <v>50</v>
      </c>
      <c r="V1249" t="s">
        <v>147</v>
      </c>
      <c r="W1249" t="s">
        <v>3250</v>
      </c>
      <c r="X1249" t="s">
        <v>3247</v>
      </c>
      <c r="Y1249" t="s">
        <v>40</v>
      </c>
      <c r="Z1249" t="s">
        <v>90</v>
      </c>
      <c r="AA1249" t="s">
        <v>36</v>
      </c>
      <c r="AB1249" t="s">
        <v>3260</v>
      </c>
      <c r="AC1249">
        <v>6</v>
      </c>
      <c r="AD1249" t="s">
        <v>71</v>
      </c>
      <c r="AE1249" t="s">
        <v>38</v>
      </c>
      <c r="AF1249" t="s">
        <v>46</v>
      </c>
      <c r="AG1249" s="1">
        <v>43329</v>
      </c>
    </row>
    <row r="1250" spans="1:33" x14ac:dyDescent="0.3">
      <c r="A1250">
        <v>33</v>
      </c>
      <c r="B1250" t="s">
        <v>32</v>
      </c>
      <c r="C1250" t="s">
        <v>61</v>
      </c>
      <c r="D1250" t="s">
        <v>1895</v>
      </c>
      <c r="E1250" t="s">
        <v>35</v>
      </c>
      <c r="F1250">
        <v>1</v>
      </c>
      <c r="G1250" t="s">
        <v>3264</v>
      </c>
      <c r="H1250" t="s">
        <v>37</v>
      </c>
      <c r="I1250" t="s">
        <v>2897</v>
      </c>
      <c r="J1250" t="s">
        <v>3253</v>
      </c>
      <c r="K1250" t="s">
        <v>55</v>
      </c>
      <c r="L1250" t="s">
        <v>118</v>
      </c>
      <c r="M1250" t="s">
        <v>3259</v>
      </c>
      <c r="N1250" t="s">
        <v>3262</v>
      </c>
      <c r="O1250" t="s">
        <v>151</v>
      </c>
      <c r="P1250" t="s">
        <v>3248</v>
      </c>
      <c r="Q1250" t="s">
        <v>69</v>
      </c>
      <c r="R1250">
        <v>161840</v>
      </c>
      <c r="S1250" t="s">
        <v>2898</v>
      </c>
      <c r="T1250" t="s">
        <v>46</v>
      </c>
      <c r="U1250" t="s">
        <v>32</v>
      </c>
      <c r="V1250" t="s">
        <v>114</v>
      </c>
      <c r="W1250" t="s">
        <v>3250</v>
      </c>
      <c r="X1250" t="s">
        <v>3248</v>
      </c>
      <c r="Y1250" t="s">
        <v>38</v>
      </c>
      <c r="Z1250" t="s">
        <v>130</v>
      </c>
      <c r="AA1250" t="s">
        <v>40</v>
      </c>
      <c r="AB1250" t="s">
        <v>3260</v>
      </c>
      <c r="AC1250">
        <v>6</v>
      </c>
      <c r="AD1250" t="s">
        <v>38</v>
      </c>
      <c r="AE1250" t="s">
        <v>60</v>
      </c>
      <c r="AF1250" t="s">
        <v>71</v>
      </c>
      <c r="AG1250" s="1">
        <v>42632</v>
      </c>
    </row>
    <row r="1251" spans="1:33" x14ac:dyDescent="0.3">
      <c r="A1251">
        <v>27</v>
      </c>
      <c r="B1251" t="s">
        <v>32</v>
      </c>
      <c r="C1251" t="s">
        <v>61</v>
      </c>
      <c r="D1251" t="s">
        <v>1828</v>
      </c>
      <c r="E1251" t="s">
        <v>78</v>
      </c>
      <c r="F1251">
        <v>2</v>
      </c>
      <c r="G1251" t="s">
        <v>3246</v>
      </c>
      <c r="H1251" t="s">
        <v>53</v>
      </c>
      <c r="I1251" t="s">
        <v>2091</v>
      </c>
      <c r="J1251" t="s">
        <v>3259</v>
      </c>
      <c r="K1251" t="s">
        <v>41</v>
      </c>
      <c r="L1251" t="s">
        <v>1084</v>
      </c>
      <c r="M1251" t="s">
        <v>3248</v>
      </c>
      <c r="N1251" t="s">
        <v>3249</v>
      </c>
      <c r="O1251" t="s">
        <v>157</v>
      </c>
      <c r="P1251" t="s">
        <v>3248</v>
      </c>
      <c r="Q1251" t="s">
        <v>57</v>
      </c>
      <c r="R1251">
        <v>44780</v>
      </c>
      <c r="S1251" t="s">
        <v>2899</v>
      </c>
      <c r="T1251" t="s">
        <v>38</v>
      </c>
      <c r="U1251" t="s">
        <v>50</v>
      </c>
      <c r="V1251" t="s">
        <v>147</v>
      </c>
      <c r="W1251" t="s">
        <v>3250</v>
      </c>
      <c r="X1251" t="s">
        <v>3253</v>
      </c>
      <c r="Y1251" t="s">
        <v>60</v>
      </c>
      <c r="Z1251" t="s">
        <v>71</v>
      </c>
      <c r="AA1251" t="s">
        <v>36</v>
      </c>
      <c r="AB1251" t="s">
        <v>3260</v>
      </c>
      <c r="AC1251">
        <v>5</v>
      </c>
      <c r="AD1251" t="s">
        <v>46</v>
      </c>
      <c r="AE1251" t="s">
        <v>60</v>
      </c>
      <c r="AF1251" t="s">
        <v>46</v>
      </c>
      <c r="AG1251" s="1">
        <v>42389</v>
      </c>
    </row>
    <row r="1252" spans="1:33" x14ac:dyDescent="0.3">
      <c r="A1252">
        <v>31</v>
      </c>
      <c r="B1252" t="s">
        <v>32</v>
      </c>
      <c r="C1252" t="s">
        <v>61</v>
      </c>
      <c r="D1252" t="s">
        <v>2900</v>
      </c>
      <c r="E1252" t="s">
        <v>35</v>
      </c>
      <c r="F1252">
        <v>9</v>
      </c>
      <c r="G1252" t="s">
        <v>3257</v>
      </c>
      <c r="H1252" t="s">
        <v>53</v>
      </c>
      <c r="I1252" t="s">
        <v>347</v>
      </c>
      <c r="J1252" t="s">
        <v>3248</v>
      </c>
      <c r="K1252" t="s">
        <v>41</v>
      </c>
      <c r="L1252" t="s">
        <v>221</v>
      </c>
      <c r="M1252" t="s">
        <v>3248</v>
      </c>
      <c r="N1252" t="s">
        <v>3263</v>
      </c>
      <c r="O1252" t="s">
        <v>128</v>
      </c>
      <c r="P1252" t="s">
        <v>3247</v>
      </c>
      <c r="Q1252" t="s">
        <v>69</v>
      </c>
      <c r="R1252">
        <v>106480</v>
      </c>
      <c r="S1252" t="s">
        <v>2901</v>
      </c>
      <c r="T1252" t="s">
        <v>38</v>
      </c>
      <c r="U1252" t="s">
        <v>32</v>
      </c>
      <c r="V1252" t="s">
        <v>134</v>
      </c>
      <c r="W1252" t="s">
        <v>3255</v>
      </c>
      <c r="X1252" t="s">
        <v>3259</v>
      </c>
      <c r="Y1252" t="s">
        <v>38</v>
      </c>
      <c r="Z1252" t="s">
        <v>66</v>
      </c>
      <c r="AA1252" t="s">
        <v>90</v>
      </c>
      <c r="AB1252" t="s">
        <v>3251</v>
      </c>
      <c r="AC1252">
        <v>13</v>
      </c>
      <c r="AD1252" t="s">
        <v>115</v>
      </c>
      <c r="AE1252" t="s">
        <v>60</v>
      </c>
      <c r="AF1252" t="s">
        <v>115</v>
      </c>
      <c r="AG1252" s="1">
        <v>43090</v>
      </c>
    </row>
    <row r="1253" spans="1:33" x14ac:dyDescent="0.3">
      <c r="A1253">
        <v>25</v>
      </c>
      <c r="B1253" t="s">
        <v>32</v>
      </c>
      <c r="C1253" t="s">
        <v>61</v>
      </c>
      <c r="D1253" t="s">
        <v>680</v>
      </c>
      <c r="E1253" t="s">
        <v>78</v>
      </c>
      <c r="F1253">
        <v>8</v>
      </c>
      <c r="G1253" t="s">
        <v>3252</v>
      </c>
      <c r="H1253" t="s">
        <v>175</v>
      </c>
      <c r="I1253" t="s">
        <v>2902</v>
      </c>
      <c r="J1253" t="s">
        <v>3253</v>
      </c>
      <c r="K1253" t="s">
        <v>55</v>
      </c>
      <c r="L1253" t="s">
        <v>332</v>
      </c>
      <c r="M1253" t="s">
        <v>3248</v>
      </c>
      <c r="N1253" t="s">
        <v>3249</v>
      </c>
      <c r="O1253" t="s">
        <v>157</v>
      </c>
      <c r="P1253" t="s">
        <v>3248</v>
      </c>
      <c r="Q1253" t="s">
        <v>69</v>
      </c>
      <c r="R1253">
        <v>49070</v>
      </c>
      <c r="S1253" t="s">
        <v>2903</v>
      </c>
      <c r="T1253" t="s">
        <v>60</v>
      </c>
      <c r="U1253" t="s">
        <v>50</v>
      </c>
      <c r="V1253" t="s">
        <v>95</v>
      </c>
      <c r="W1253" t="s">
        <v>3255</v>
      </c>
      <c r="X1253" t="s">
        <v>3247</v>
      </c>
      <c r="Y1253" t="s">
        <v>38</v>
      </c>
      <c r="Z1253" t="s">
        <v>90</v>
      </c>
      <c r="AA1253" t="s">
        <v>36</v>
      </c>
      <c r="AB1253" t="s">
        <v>3261</v>
      </c>
      <c r="AC1253">
        <v>5</v>
      </c>
      <c r="AD1253" t="s">
        <v>36</v>
      </c>
      <c r="AE1253" t="s">
        <v>60</v>
      </c>
      <c r="AF1253" t="s">
        <v>46</v>
      </c>
      <c r="AG1253" s="1">
        <v>43754</v>
      </c>
    </row>
    <row r="1254" spans="1:33" x14ac:dyDescent="0.3">
      <c r="A1254">
        <v>51</v>
      </c>
      <c r="B1254" t="s">
        <v>32</v>
      </c>
      <c r="C1254" t="s">
        <v>61</v>
      </c>
      <c r="D1254" t="s">
        <v>2041</v>
      </c>
      <c r="E1254" t="s">
        <v>35</v>
      </c>
      <c r="F1254">
        <v>2</v>
      </c>
      <c r="G1254" t="s">
        <v>3246</v>
      </c>
      <c r="H1254" t="s">
        <v>37</v>
      </c>
      <c r="I1254" t="s">
        <v>1391</v>
      </c>
      <c r="J1254" t="s">
        <v>3259</v>
      </c>
      <c r="K1254" t="s">
        <v>41</v>
      </c>
      <c r="L1254" t="s">
        <v>168</v>
      </c>
      <c r="M1254" t="s">
        <v>3253</v>
      </c>
      <c r="N1254" t="s">
        <v>3249</v>
      </c>
      <c r="O1254" t="s">
        <v>128</v>
      </c>
      <c r="P1254" t="s">
        <v>3247</v>
      </c>
      <c r="Q1254" t="s">
        <v>69</v>
      </c>
      <c r="R1254">
        <v>54820</v>
      </c>
      <c r="S1254" t="s">
        <v>2904</v>
      </c>
      <c r="T1254" t="s">
        <v>71</v>
      </c>
      <c r="U1254" t="s">
        <v>32</v>
      </c>
      <c r="V1254" t="s">
        <v>190</v>
      </c>
      <c r="W1254" t="s">
        <v>3250</v>
      </c>
      <c r="X1254" t="s">
        <v>3259</v>
      </c>
      <c r="Y1254" t="s">
        <v>38</v>
      </c>
      <c r="Z1254" t="s">
        <v>66</v>
      </c>
      <c r="AA1254" t="s">
        <v>36</v>
      </c>
      <c r="AB1254" t="s">
        <v>3260</v>
      </c>
      <c r="AC1254">
        <v>4</v>
      </c>
      <c r="AD1254" t="s">
        <v>38</v>
      </c>
      <c r="AE1254" t="s">
        <v>38</v>
      </c>
      <c r="AF1254" t="s">
        <v>40</v>
      </c>
      <c r="AG1254" s="1">
        <v>43160</v>
      </c>
    </row>
    <row r="1255" spans="1:33" x14ac:dyDescent="0.3">
      <c r="A1255">
        <v>33</v>
      </c>
      <c r="B1255" t="s">
        <v>50</v>
      </c>
      <c r="C1255" t="s">
        <v>61</v>
      </c>
      <c r="D1255" t="s">
        <v>370</v>
      </c>
      <c r="E1255" t="s">
        <v>35</v>
      </c>
      <c r="F1255">
        <v>10</v>
      </c>
      <c r="G1255" t="s">
        <v>3257</v>
      </c>
      <c r="H1255" t="s">
        <v>37</v>
      </c>
      <c r="I1255" t="s">
        <v>2905</v>
      </c>
      <c r="J1255" t="s">
        <v>3253</v>
      </c>
      <c r="K1255" t="s">
        <v>41</v>
      </c>
      <c r="L1255" t="s">
        <v>377</v>
      </c>
      <c r="M1255" t="s">
        <v>3253</v>
      </c>
      <c r="N1255" t="s">
        <v>3254</v>
      </c>
      <c r="O1255" t="s">
        <v>43</v>
      </c>
      <c r="P1255" t="s">
        <v>3259</v>
      </c>
      <c r="Q1255" t="s">
        <v>69</v>
      </c>
      <c r="R1255">
        <v>34080</v>
      </c>
      <c r="S1255" t="s">
        <v>2906</v>
      </c>
      <c r="T1255" t="s">
        <v>109</v>
      </c>
      <c r="U1255" t="s">
        <v>32</v>
      </c>
      <c r="V1255" t="s">
        <v>66</v>
      </c>
      <c r="W1255" t="s">
        <v>3250</v>
      </c>
      <c r="X1255" t="s">
        <v>3253</v>
      </c>
      <c r="Y1255" t="s">
        <v>36</v>
      </c>
      <c r="Z1255" t="s">
        <v>115</v>
      </c>
      <c r="AA1255" t="s">
        <v>40</v>
      </c>
      <c r="AB1255" t="s">
        <v>3260</v>
      </c>
      <c r="AC1255">
        <v>4</v>
      </c>
      <c r="AD1255" t="s">
        <v>36</v>
      </c>
      <c r="AE1255" t="s">
        <v>38</v>
      </c>
      <c r="AF1255" t="s">
        <v>36</v>
      </c>
      <c r="AG1255" s="1">
        <v>42959</v>
      </c>
    </row>
    <row r="1256" spans="1:33" x14ac:dyDescent="0.3">
      <c r="A1256">
        <v>36</v>
      </c>
      <c r="B1256" t="s">
        <v>32</v>
      </c>
      <c r="C1256" t="s">
        <v>61</v>
      </c>
      <c r="D1256" t="s">
        <v>887</v>
      </c>
      <c r="E1256" t="s">
        <v>78</v>
      </c>
      <c r="F1256">
        <v>17</v>
      </c>
      <c r="G1256" t="s">
        <v>3252</v>
      </c>
      <c r="H1256" t="s">
        <v>84</v>
      </c>
      <c r="I1256" t="s">
        <v>2907</v>
      </c>
      <c r="J1256" t="s">
        <v>3248</v>
      </c>
      <c r="K1256" t="s">
        <v>41</v>
      </c>
      <c r="L1256" t="s">
        <v>221</v>
      </c>
      <c r="M1256" t="s">
        <v>3247</v>
      </c>
      <c r="N1256" t="s">
        <v>3249</v>
      </c>
      <c r="O1256" t="s">
        <v>157</v>
      </c>
      <c r="P1256" t="s">
        <v>3247</v>
      </c>
      <c r="Q1256" t="s">
        <v>44</v>
      </c>
      <c r="R1256">
        <v>55070</v>
      </c>
      <c r="S1256" t="s">
        <v>2908</v>
      </c>
      <c r="T1256" t="s">
        <v>40</v>
      </c>
      <c r="U1256" t="s">
        <v>32</v>
      </c>
      <c r="V1256" t="s">
        <v>153</v>
      </c>
      <c r="W1256" t="s">
        <v>3250</v>
      </c>
      <c r="X1256" t="s">
        <v>3248</v>
      </c>
      <c r="Y1256" t="s">
        <v>40</v>
      </c>
      <c r="Z1256" t="s">
        <v>47</v>
      </c>
      <c r="AA1256" t="s">
        <v>38</v>
      </c>
      <c r="AB1256" t="s">
        <v>3256</v>
      </c>
      <c r="AC1256">
        <v>4</v>
      </c>
      <c r="AD1256" t="s">
        <v>40</v>
      </c>
      <c r="AE1256" t="s">
        <v>38</v>
      </c>
      <c r="AF1256" t="s">
        <v>36</v>
      </c>
      <c r="AG1256" s="1">
        <v>44041</v>
      </c>
    </row>
    <row r="1257" spans="1:33" x14ac:dyDescent="0.3">
      <c r="A1257">
        <v>35</v>
      </c>
      <c r="B1257" t="s">
        <v>32</v>
      </c>
      <c r="C1257" t="s">
        <v>61</v>
      </c>
      <c r="D1257" t="s">
        <v>2283</v>
      </c>
      <c r="E1257" t="s">
        <v>35</v>
      </c>
      <c r="F1257">
        <v>16</v>
      </c>
      <c r="G1257" t="s">
        <v>3246</v>
      </c>
      <c r="H1257" t="s">
        <v>53</v>
      </c>
      <c r="I1257" t="s">
        <v>2271</v>
      </c>
      <c r="J1257" t="s">
        <v>3259</v>
      </c>
      <c r="K1257" t="s">
        <v>41</v>
      </c>
      <c r="L1257" t="s">
        <v>528</v>
      </c>
      <c r="M1257" t="s">
        <v>3248</v>
      </c>
      <c r="N1257" t="s">
        <v>3263</v>
      </c>
      <c r="O1257" t="s">
        <v>100</v>
      </c>
      <c r="P1257" t="s">
        <v>3248</v>
      </c>
      <c r="Q1257" t="s">
        <v>44</v>
      </c>
      <c r="R1257">
        <v>76320</v>
      </c>
      <c r="S1257" t="s">
        <v>2909</v>
      </c>
      <c r="T1257" t="s">
        <v>46</v>
      </c>
      <c r="U1257" t="s">
        <v>50</v>
      </c>
      <c r="V1257" t="s">
        <v>47</v>
      </c>
      <c r="W1257" t="s">
        <v>3250</v>
      </c>
      <c r="X1257" t="s">
        <v>3248</v>
      </c>
      <c r="Y1257" t="s">
        <v>60</v>
      </c>
      <c r="Z1257" t="s">
        <v>130</v>
      </c>
      <c r="AA1257" t="s">
        <v>40</v>
      </c>
      <c r="AB1257" t="s">
        <v>3260</v>
      </c>
      <c r="AC1257">
        <v>8</v>
      </c>
      <c r="AD1257" t="s">
        <v>109</v>
      </c>
      <c r="AE1257" t="s">
        <v>60</v>
      </c>
      <c r="AF1257" t="s">
        <v>60</v>
      </c>
      <c r="AG1257" s="1">
        <v>44341</v>
      </c>
    </row>
    <row r="1258" spans="1:33" x14ac:dyDescent="0.3">
      <c r="A1258">
        <v>31</v>
      </c>
      <c r="B1258" t="s">
        <v>32</v>
      </c>
      <c r="C1258" t="s">
        <v>51</v>
      </c>
      <c r="D1258" t="s">
        <v>1102</v>
      </c>
      <c r="E1258" t="s">
        <v>35</v>
      </c>
      <c r="F1258">
        <v>7</v>
      </c>
      <c r="G1258" t="s">
        <v>3252</v>
      </c>
      <c r="H1258" t="s">
        <v>53</v>
      </c>
      <c r="I1258" t="s">
        <v>2889</v>
      </c>
      <c r="J1258" t="s">
        <v>3248</v>
      </c>
      <c r="K1258" t="s">
        <v>55</v>
      </c>
      <c r="L1258" t="s">
        <v>336</v>
      </c>
      <c r="M1258" t="s">
        <v>3247</v>
      </c>
      <c r="N1258" t="s">
        <v>3263</v>
      </c>
      <c r="O1258" t="s">
        <v>128</v>
      </c>
      <c r="P1258" t="s">
        <v>3248</v>
      </c>
      <c r="Q1258" t="s">
        <v>44</v>
      </c>
      <c r="R1258">
        <v>89430</v>
      </c>
      <c r="S1258" t="s">
        <v>2910</v>
      </c>
      <c r="T1258" t="s">
        <v>38</v>
      </c>
      <c r="U1258" t="s">
        <v>32</v>
      </c>
      <c r="V1258" t="s">
        <v>142</v>
      </c>
      <c r="W1258" t="s">
        <v>3255</v>
      </c>
      <c r="X1258" t="s">
        <v>3253</v>
      </c>
      <c r="Y1258" t="s">
        <v>38</v>
      </c>
      <c r="Z1258" t="s">
        <v>130</v>
      </c>
      <c r="AA1258" t="s">
        <v>40</v>
      </c>
      <c r="AB1258" t="s">
        <v>3260</v>
      </c>
      <c r="AC1258">
        <v>10</v>
      </c>
      <c r="AD1258" t="s">
        <v>104</v>
      </c>
      <c r="AE1258" t="s">
        <v>115</v>
      </c>
      <c r="AF1258" t="s">
        <v>104</v>
      </c>
      <c r="AG1258" s="1">
        <v>44256</v>
      </c>
    </row>
    <row r="1259" spans="1:33" x14ac:dyDescent="0.3">
      <c r="A1259">
        <v>41</v>
      </c>
      <c r="B1259" t="s">
        <v>32</v>
      </c>
      <c r="C1259" t="s">
        <v>61</v>
      </c>
      <c r="D1259" t="s">
        <v>932</v>
      </c>
      <c r="E1259" t="s">
        <v>78</v>
      </c>
      <c r="F1259">
        <v>1</v>
      </c>
      <c r="G1259" t="s">
        <v>3246</v>
      </c>
      <c r="H1259" t="s">
        <v>84</v>
      </c>
      <c r="I1259" t="s">
        <v>369</v>
      </c>
      <c r="J1259" t="s">
        <v>3247</v>
      </c>
      <c r="K1259" t="s">
        <v>41</v>
      </c>
      <c r="L1259" t="s">
        <v>210</v>
      </c>
      <c r="M1259" t="s">
        <v>3259</v>
      </c>
      <c r="N1259" t="s">
        <v>3263</v>
      </c>
      <c r="O1259" t="s">
        <v>157</v>
      </c>
      <c r="P1259" t="s">
        <v>3253</v>
      </c>
      <c r="Q1259" t="s">
        <v>44</v>
      </c>
      <c r="R1259">
        <v>83920</v>
      </c>
      <c r="S1259" t="s">
        <v>2911</v>
      </c>
      <c r="T1259" t="s">
        <v>38</v>
      </c>
      <c r="U1259" t="s">
        <v>32</v>
      </c>
      <c r="V1259" t="s">
        <v>153</v>
      </c>
      <c r="W1259" t="s">
        <v>3250</v>
      </c>
      <c r="X1259" t="s">
        <v>3248</v>
      </c>
      <c r="Y1259" t="s">
        <v>38</v>
      </c>
      <c r="Z1259" t="s">
        <v>130</v>
      </c>
      <c r="AA1259" t="s">
        <v>40</v>
      </c>
      <c r="AB1259" t="s">
        <v>3260</v>
      </c>
      <c r="AC1259">
        <v>10</v>
      </c>
      <c r="AD1259" t="s">
        <v>109</v>
      </c>
      <c r="AE1259" t="s">
        <v>60</v>
      </c>
      <c r="AF1259" t="s">
        <v>109</v>
      </c>
      <c r="AG1259" s="1">
        <v>44339</v>
      </c>
    </row>
    <row r="1260" spans="1:33" x14ac:dyDescent="0.3">
      <c r="A1260">
        <v>45</v>
      </c>
      <c r="B1260" t="s">
        <v>32</v>
      </c>
      <c r="C1260" t="s">
        <v>61</v>
      </c>
      <c r="D1260" t="s">
        <v>1869</v>
      </c>
      <c r="E1260" t="s">
        <v>78</v>
      </c>
      <c r="F1260">
        <v>2</v>
      </c>
      <c r="G1260" t="s">
        <v>3252</v>
      </c>
      <c r="H1260" t="s">
        <v>121</v>
      </c>
      <c r="I1260" t="s">
        <v>2876</v>
      </c>
      <c r="J1260" t="s">
        <v>3247</v>
      </c>
      <c r="K1260" t="s">
        <v>41</v>
      </c>
      <c r="L1260" t="s">
        <v>382</v>
      </c>
      <c r="M1260" t="s">
        <v>3253</v>
      </c>
      <c r="N1260" t="s">
        <v>3249</v>
      </c>
      <c r="O1260" t="s">
        <v>81</v>
      </c>
      <c r="P1260" t="s">
        <v>3248</v>
      </c>
      <c r="Q1260" t="s">
        <v>57</v>
      </c>
      <c r="R1260">
        <v>66320</v>
      </c>
      <c r="S1260" t="s">
        <v>2912</v>
      </c>
      <c r="T1260" t="s">
        <v>60</v>
      </c>
      <c r="U1260" t="s">
        <v>32</v>
      </c>
      <c r="V1260" t="s">
        <v>66</v>
      </c>
      <c r="W1260" t="s">
        <v>3250</v>
      </c>
      <c r="X1260" t="s">
        <v>3253</v>
      </c>
      <c r="Y1260" t="s">
        <v>60</v>
      </c>
      <c r="Z1260" t="s">
        <v>104</v>
      </c>
      <c r="AA1260" t="s">
        <v>36</v>
      </c>
      <c r="AB1260" t="s">
        <v>3260</v>
      </c>
      <c r="AC1260">
        <v>8</v>
      </c>
      <c r="AD1260" t="s">
        <v>109</v>
      </c>
      <c r="AE1260" t="s">
        <v>36</v>
      </c>
      <c r="AF1260" t="s">
        <v>38</v>
      </c>
      <c r="AG1260" s="1">
        <v>42568</v>
      </c>
    </row>
    <row r="1261" spans="1:33" x14ac:dyDescent="0.3">
      <c r="A1261">
        <v>31</v>
      </c>
      <c r="B1261" t="s">
        <v>32</v>
      </c>
      <c r="C1261" t="s">
        <v>51</v>
      </c>
      <c r="D1261" t="s">
        <v>810</v>
      </c>
      <c r="E1261" t="s">
        <v>78</v>
      </c>
      <c r="F1261">
        <v>5</v>
      </c>
      <c r="G1261" t="s">
        <v>3246</v>
      </c>
      <c r="H1261" t="s">
        <v>84</v>
      </c>
      <c r="I1261" t="s">
        <v>2913</v>
      </c>
      <c r="J1261" t="s">
        <v>3259</v>
      </c>
      <c r="K1261" t="s">
        <v>55</v>
      </c>
      <c r="L1261" t="s">
        <v>168</v>
      </c>
      <c r="M1261" t="s">
        <v>3248</v>
      </c>
      <c r="N1261" t="s">
        <v>3254</v>
      </c>
      <c r="O1261" t="s">
        <v>81</v>
      </c>
      <c r="P1261" t="s">
        <v>3247</v>
      </c>
      <c r="Q1261" t="s">
        <v>69</v>
      </c>
      <c r="R1261">
        <v>27890</v>
      </c>
      <c r="S1261" t="s">
        <v>2914</v>
      </c>
      <c r="T1261" t="s">
        <v>38</v>
      </c>
      <c r="U1261" t="s">
        <v>32</v>
      </c>
      <c r="V1261" t="s">
        <v>147</v>
      </c>
      <c r="W1261" t="s">
        <v>3250</v>
      </c>
      <c r="X1261" t="s">
        <v>3248</v>
      </c>
      <c r="Y1261" t="s">
        <v>38</v>
      </c>
      <c r="Z1261" t="s">
        <v>40</v>
      </c>
      <c r="AA1261" t="s">
        <v>71</v>
      </c>
      <c r="AB1261" t="s">
        <v>3261</v>
      </c>
      <c r="AC1261">
        <v>5</v>
      </c>
      <c r="AD1261" t="s">
        <v>40</v>
      </c>
      <c r="AE1261" t="s">
        <v>40</v>
      </c>
      <c r="AF1261" t="s">
        <v>40</v>
      </c>
      <c r="AG1261" s="1">
        <v>42457</v>
      </c>
    </row>
    <row r="1262" spans="1:33" x14ac:dyDescent="0.3">
      <c r="A1262">
        <v>26</v>
      </c>
      <c r="B1262" t="s">
        <v>32</v>
      </c>
      <c r="C1262" t="s">
        <v>51</v>
      </c>
      <c r="D1262" t="s">
        <v>1607</v>
      </c>
      <c r="E1262" t="s">
        <v>35</v>
      </c>
      <c r="F1262">
        <v>1</v>
      </c>
      <c r="G1262" t="s">
        <v>3246</v>
      </c>
      <c r="H1262" t="s">
        <v>53</v>
      </c>
      <c r="I1262" t="s">
        <v>2850</v>
      </c>
      <c r="J1262" t="s">
        <v>3248</v>
      </c>
      <c r="K1262" t="s">
        <v>55</v>
      </c>
      <c r="L1262" t="s">
        <v>168</v>
      </c>
      <c r="M1262" t="s">
        <v>3248</v>
      </c>
      <c r="N1262" t="s">
        <v>3249</v>
      </c>
      <c r="O1262" t="s">
        <v>128</v>
      </c>
      <c r="P1262" t="s">
        <v>3247</v>
      </c>
      <c r="Q1262" t="s">
        <v>69</v>
      </c>
      <c r="R1262">
        <v>63970</v>
      </c>
      <c r="S1262" t="s">
        <v>2915</v>
      </c>
      <c r="T1262" t="s">
        <v>38</v>
      </c>
      <c r="U1262" t="s">
        <v>32</v>
      </c>
      <c r="V1262" t="s">
        <v>59</v>
      </c>
      <c r="W1262" t="s">
        <v>3255</v>
      </c>
      <c r="X1262" t="s">
        <v>3253</v>
      </c>
      <c r="Y1262" t="s">
        <v>38</v>
      </c>
      <c r="Z1262" t="s">
        <v>90</v>
      </c>
      <c r="AA1262" t="s">
        <v>90</v>
      </c>
      <c r="AB1262" t="s">
        <v>3256</v>
      </c>
      <c r="AC1262">
        <v>6</v>
      </c>
      <c r="AD1262" t="s">
        <v>71</v>
      </c>
      <c r="AE1262" t="s">
        <v>38</v>
      </c>
      <c r="AF1262" t="s">
        <v>46</v>
      </c>
      <c r="AG1262" s="1">
        <v>43204</v>
      </c>
    </row>
    <row r="1263" spans="1:33" x14ac:dyDescent="0.3">
      <c r="A1263">
        <v>33</v>
      </c>
      <c r="B1263" t="s">
        <v>32</v>
      </c>
      <c r="C1263" t="s">
        <v>61</v>
      </c>
      <c r="D1263" t="s">
        <v>2916</v>
      </c>
      <c r="E1263" t="s">
        <v>299</v>
      </c>
      <c r="F1263">
        <v>3</v>
      </c>
      <c r="G1263" t="s">
        <v>3252</v>
      </c>
      <c r="H1263" t="s">
        <v>299</v>
      </c>
      <c r="I1263" t="s">
        <v>2917</v>
      </c>
      <c r="J1263" t="s">
        <v>3259</v>
      </c>
      <c r="K1263" t="s">
        <v>41</v>
      </c>
      <c r="L1263" t="s">
        <v>284</v>
      </c>
      <c r="M1263" t="s">
        <v>3248</v>
      </c>
      <c r="N1263" t="s">
        <v>3254</v>
      </c>
      <c r="O1263" t="s">
        <v>299</v>
      </c>
      <c r="P1263" t="s">
        <v>3247</v>
      </c>
      <c r="Q1263" t="s">
        <v>69</v>
      </c>
      <c r="R1263">
        <v>22770</v>
      </c>
      <c r="S1263" t="s">
        <v>2918</v>
      </c>
      <c r="T1263" t="s">
        <v>36</v>
      </c>
      <c r="U1263" t="s">
        <v>50</v>
      </c>
      <c r="V1263" t="s">
        <v>147</v>
      </c>
      <c r="W1263" t="s">
        <v>3250</v>
      </c>
      <c r="X1263" t="s">
        <v>3248</v>
      </c>
      <c r="Y1263" t="s">
        <v>38</v>
      </c>
      <c r="Z1263" t="s">
        <v>109</v>
      </c>
      <c r="AA1263" t="s">
        <v>46</v>
      </c>
      <c r="AB1263" t="s">
        <v>3251</v>
      </c>
      <c r="AC1263">
        <v>4</v>
      </c>
      <c r="AD1263" t="s">
        <v>36</v>
      </c>
      <c r="AE1263" t="s">
        <v>60</v>
      </c>
      <c r="AF1263" t="s">
        <v>36</v>
      </c>
      <c r="AG1263" s="1">
        <v>43754</v>
      </c>
    </row>
    <row r="1264" spans="1:33" x14ac:dyDescent="0.3">
      <c r="A1264">
        <v>41</v>
      </c>
      <c r="B1264" t="s">
        <v>32</v>
      </c>
      <c r="C1264" t="s">
        <v>61</v>
      </c>
      <c r="D1264" t="s">
        <v>1326</v>
      </c>
      <c r="E1264" t="s">
        <v>78</v>
      </c>
      <c r="F1264">
        <v>4</v>
      </c>
      <c r="G1264" t="s">
        <v>3257</v>
      </c>
      <c r="H1264" t="s">
        <v>84</v>
      </c>
      <c r="I1264" t="s">
        <v>2919</v>
      </c>
      <c r="J1264" t="s">
        <v>3248</v>
      </c>
      <c r="K1264" t="s">
        <v>55</v>
      </c>
      <c r="L1264" t="s">
        <v>345</v>
      </c>
      <c r="M1264" t="s">
        <v>3248</v>
      </c>
      <c r="N1264" t="s">
        <v>3263</v>
      </c>
      <c r="O1264" t="s">
        <v>157</v>
      </c>
      <c r="P1264" t="s">
        <v>3248</v>
      </c>
      <c r="Q1264" t="s">
        <v>69</v>
      </c>
      <c r="R1264">
        <v>104470</v>
      </c>
      <c r="S1264" t="s">
        <v>2920</v>
      </c>
      <c r="T1264" t="s">
        <v>60</v>
      </c>
      <c r="U1264" t="s">
        <v>50</v>
      </c>
      <c r="V1264" t="s">
        <v>66</v>
      </c>
      <c r="W1264" t="s">
        <v>3250</v>
      </c>
      <c r="X1264" t="s">
        <v>3259</v>
      </c>
      <c r="Y1264" t="s">
        <v>38</v>
      </c>
      <c r="Z1264" t="s">
        <v>194</v>
      </c>
      <c r="AA1264" t="s">
        <v>36</v>
      </c>
      <c r="AB1264" t="s">
        <v>3251</v>
      </c>
      <c r="AC1264">
        <v>22</v>
      </c>
      <c r="AD1264" t="s">
        <v>76</v>
      </c>
      <c r="AE1264" t="s">
        <v>66</v>
      </c>
      <c r="AF1264" t="s">
        <v>71</v>
      </c>
      <c r="AG1264" s="1">
        <v>42400</v>
      </c>
    </row>
    <row r="1265" spans="1:33" x14ac:dyDescent="0.3">
      <c r="A1265">
        <v>30</v>
      </c>
      <c r="B1265" t="s">
        <v>50</v>
      </c>
      <c r="C1265" t="s">
        <v>51</v>
      </c>
      <c r="D1265" t="s">
        <v>2921</v>
      </c>
      <c r="E1265" t="s">
        <v>35</v>
      </c>
      <c r="F1265">
        <v>5</v>
      </c>
      <c r="G1265" t="s">
        <v>3246</v>
      </c>
      <c r="H1265" t="s">
        <v>37</v>
      </c>
      <c r="I1265" t="s">
        <v>227</v>
      </c>
      <c r="J1265" t="s">
        <v>3247</v>
      </c>
      <c r="K1265" t="s">
        <v>55</v>
      </c>
      <c r="L1265" t="s">
        <v>240</v>
      </c>
      <c r="M1265" t="s">
        <v>3248</v>
      </c>
      <c r="N1265" t="s">
        <v>3254</v>
      </c>
      <c r="O1265" t="s">
        <v>43</v>
      </c>
      <c r="P1265" t="s">
        <v>3247</v>
      </c>
      <c r="Q1265" t="s">
        <v>57</v>
      </c>
      <c r="R1265">
        <v>2422</v>
      </c>
      <c r="S1265" t="s">
        <v>2922</v>
      </c>
      <c r="T1265" t="s">
        <v>60</v>
      </c>
      <c r="U1265" t="s">
        <v>32</v>
      </c>
      <c r="V1265" t="s">
        <v>49</v>
      </c>
      <c r="W1265" t="s">
        <v>3250</v>
      </c>
      <c r="X1265" t="s">
        <v>3253</v>
      </c>
      <c r="Y1265" t="s">
        <v>60</v>
      </c>
      <c r="Z1265" t="s">
        <v>46</v>
      </c>
      <c r="AA1265" t="s">
        <v>36</v>
      </c>
      <c r="AB1265" t="s">
        <v>3260</v>
      </c>
      <c r="AC1265">
        <v>3</v>
      </c>
      <c r="AD1265" t="s">
        <v>40</v>
      </c>
      <c r="AE1265" t="s">
        <v>38</v>
      </c>
      <c r="AF1265" t="s">
        <v>40</v>
      </c>
      <c r="AG1265" s="1">
        <v>44255</v>
      </c>
    </row>
    <row r="1266" spans="1:33" x14ac:dyDescent="0.3">
      <c r="A1266">
        <v>40</v>
      </c>
      <c r="B1266" t="s">
        <v>32</v>
      </c>
      <c r="C1266" t="s">
        <v>61</v>
      </c>
      <c r="D1266" t="s">
        <v>2309</v>
      </c>
      <c r="E1266" t="s">
        <v>35</v>
      </c>
      <c r="F1266">
        <v>2</v>
      </c>
      <c r="G1266" t="s">
        <v>3257</v>
      </c>
      <c r="H1266" t="s">
        <v>37</v>
      </c>
      <c r="I1266" t="s">
        <v>363</v>
      </c>
      <c r="J1266" t="s">
        <v>3259</v>
      </c>
      <c r="K1266" t="s">
        <v>55</v>
      </c>
      <c r="L1266" t="s">
        <v>645</v>
      </c>
      <c r="M1266" t="s">
        <v>3247</v>
      </c>
      <c r="N1266" t="s">
        <v>3254</v>
      </c>
      <c r="O1266" t="s">
        <v>107</v>
      </c>
      <c r="P1266" t="s">
        <v>3259</v>
      </c>
      <c r="Q1266" t="s">
        <v>57</v>
      </c>
      <c r="R1266">
        <v>23420</v>
      </c>
      <c r="S1266" t="s">
        <v>2923</v>
      </c>
      <c r="T1266" t="s">
        <v>60</v>
      </c>
      <c r="U1266" t="s">
        <v>50</v>
      </c>
      <c r="V1266" t="s">
        <v>59</v>
      </c>
      <c r="W1266" t="s">
        <v>3255</v>
      </c>
      <c r="X1266" t="s">
        <v>3259</v>
      </c>
      <c r="Y1266" t="s">
        <v>60</v>
      </c>
      <c r="Z1266" t="s">
        <v>71</v>
      </c>
      <c r="AA1266" t="s">
        <v>40</v>
      </c>
      <c r="AB1266" t="s">
        <v>3261</v>
      </c>
      <c r="AC1266">
        <v>4</v>
      </c>
      <c r="AD1266" t="s">
        <v>40</v>
      </c>
      <c r="AE1266" t="s">
        <v>40</v>
      </c>
      <c r="AF1266" t="s">
        <v>36</v>
      </c>
      <c r="AG1266" s="1">
        <v>42761</v>
      </c>
    </row>
    <row r="1267" spans="1:33" x14ac:dyDescent="0.3">
      <c r="A1267">
        <v>32</v>
      </c>
      <c r="B1267" t="s">
        <v>32</v>
      </c>
      <c r="C1267" t="s">
        <v>61</v>
      </c>
      <c r="D1267" t="s">
        <v>1684</v>
      </c>
      <c r="E1267" t="s">
        <v>78</v>
      </c>
      <c r="F1267">
        <v>6</v>
      </c>
      <c r="G1267" t="s">
        <v>3258</v>
      </c>
      <c r="H1267" t="s">
        <v>37</v>
      </c>
      <c r="I1267" t="s">
        <v>2924</v>
      </c>
      <c r="J1267" t="s">
        <v>3247</v>
      </c>
      <c r="K1267" t="s">
        <v>41</v>
      </c>
      <c r="L1267" t="s">
        <v>749</v>
      </c>
      <c r="M1267" t="s">
        <v>3248</v>
      </c>
      <c r="N1267" t="s">
        <v>3249</v>
      </c>
      <c r="O1267" t="s">
        <v>157</v>
      </c>
      <c r="P1267" t="s">
        <v>3248</v>
      </c>
      <c r="Q1267" t="s">
        <v>57</v>
      </c>
      <c r="R1267">
        <v>50100</v>
      </c>
      <c r="S1267" t="s">
        <v>2925</v>
      </c>
      <c r="T1267" t="s">
        <v>38</v>
      </c>
      <c r="U1267" t="s">
        <v>32</v>
      </c>
      <c r="V1267" t="s">
        <v>153</v>
      </c>
      <c r="W1267" t="s">
        <v>3250</v>
      </c>
      <c r="X1267" t="s">
        <v>3253</v>
      </c>
      <c r="Y1267" t="s">
        <v>60</v>
      </c>
      <c r="Z1267" t="s">
        <v>47</v>
      </c>
      <c r="AA1267" t="s">
        <v>60</v>
      </c>
      <c r="AB1267" t="s">
        <v>3260</v>
      </c>
      <c r="AC1267">
        <v>11</v>
      </c>
      <c r="AD1267" t="s">
        <v>115</v>
      </c>
      <c r="AE1267" t="s">
        <v>71</v>
      </c>
      <c r="AF1267" t="s">
        <v>109</v>
      </c>
      <c r="AG1267" s="1">
        <v>43044</v>
      </c>
    </row>
    <row r="1268" spans="1:33" x14ac:dyDescent="0.3">
      <c r="A1268">
        <v>54</v>
      </c>
      <c r="B1268" t="s">
        <v>32</v>
      </c>
      <c r="C1268" t="s">
        <v>61</v>
      </c>
      <c r="D1268" t="s">
        <v>341</v>
      </c>
      <c r="E1268" t="s">
        <v>35</v>
      </c>
      <c r="F1268">
        <v>10</v>
      </c>
      <c r="G1268" t="s">
        <v>3246</v>
      </c>
      <c r="H1268" t="s">
        <v>37</v>
      </c>
      <c r="I1268" t="s">
        <v>2926</v>
      </c>
      <c r="J1268" t="s">
        <v>3248</v>
      </c>
      <c r="K1268" t="s">
        <v>55</v>
      </c>
      <c r="L1268" t="s">
        <v>546</v>
      </c>
      <c r="M1268" t="s">
        <v>3248</v>
      </c>
      <c r="N1268" t="s">
        <v>3249</v>
      </c>
      <c r="O1268" t="s">
        <v>128</v>
      </c>
      <c r="P1268" t="s">
        <v>3253</v>
      </c>
      <c r="Q1268" t="s">
        <v>57</v>
      </c>
      <c r="R1268">
        <v>44400</v>
      </c>
      <c r="S1268" t="s">
        <v>2927</v>
      </c>
      <c r="T1268" t="s">
        <v>90</v>
      </c>
      <c r="U1268" t="s">
        <v>50</v>
      </c>
      <c r="V1268" t="s">
        <v>114</v>
      </c>
      <c r="W1268" t="s">
        <v>3250</v>
      </c>
      <c r="X1268" t="s">
        <v>3259</v>
      </c>
      <c r="Y1268" t="s">
        <v>60</v>
      </c>
      <c r="Z1268" t="s">
        <v>104</v>
      </c>
      <c r="AA1268" t="s">
        <v>36</v>
      </c>
      <c r="AB1268" t="s">
        <v>3260</v>
      </c>
      <c r="AC1268">
        <v>5</v>
      </c>
      <c r="AD1268" t="s">
        <v>40</v>
      </c>
      <c r="AE1268" t="s">
        <v>38</v>
      </c>
      <c r="AF1268" t="s">
        <v>46</v>
      </c>
      <c r="AG1268" s="1">
        <v>42085</v>
      </c>
    </row>
    <row r="1269" spans="1:33" x14ac:dyDescent="0.3">
      <c r="A1269">
        <v>33</v>
      </c>
      <c r="B1269" t="s">
        <v>50</v>
      </c>
      <c r="C1269" t="s">
        <v>61</v>
      </c>
      <c r="D1269" t="s">
        <v>2661</v>
      </c>
      <c r="E1269" t="s">
        <v>78</v>
      </c>
      <c r="F1269">
        <v>16</v>
      </c>
      <c r="G1269" t="s">
        <v>3246</v>
      </c>
      <c r="H1269" t="s">
        <v>53</v>
      </c>
      <c r="I1269" t="s">
        <v>2928</v>
      </c>
      <c r="J1269" t="s">
        <v>3253</v>
      </c>
      <c r="K1269" t="s">
        <v>55</v>
      </c>
      <c r="L1269" t="s">
        <v>1084</v>
      </c>
      <c r="M1269" t="s">
        <v>3248</v>
      </c>
      <c r="N1269" t="s">
        <v>3263</v>
      </c>
      <c r="O1269" t="s">
        <v>157</v>
      </c>
      <c r="P1269" t="s">
        <v>3253</v>
      </c>
      <c r="Q1269" t="s">
        <v>57</v>
      </c>
      <c r="R1269">
        <v>85640</v>
      </c>
      <c r="S1269" t="s">
        <v>2929</v>
      </c>
      <c r="T1269" t="s">
        <v>40</v>
      </c>
      <c r="U1269" t="s">
        <v>50</v>
      </c>
      <c r="V1269" t="s">
        <v>59</v>
      </c>
      <c r="W1269" t="s">
        <v>3255</v>
      </c>
      <c r="X1269" t="s">
        <v>3248</v>
      </c>
      <c r="Y1269" t="s">
        <v>60</v>
      </c>
      <c r="Z1269" t="s">
        <v>147</v>
      </c>
      <c r="AA1269" t="s">
        <v>40</v>
      </c>
      <c r="AB1269" t="s">
        <v>3261</v>
      </c>
      <c r="AC1269">
        <v>0</v>
      </c>
      <c r="AD1269" t="s">
        <v>60</v>
      </c>
      <c r="AE1269" t="s">
        <v>60</v>
      </c>
      <c r="AF1269" t="s">
        <v>60</v>
      </c>
      <c r="AG1269" s="1">
        <v>43961</v>
      </c>
    </row>
    <row r="1270" spans="1:33" x14ac:dyDescent="0.3">
      <c r="A1270">
        <v>31</v>
      </c>
      <c r="B1270" t="s">
        <v>32</v>
      </c>
      <c r="C1270" t="s">
        <v>51</v>
      </c>
      <c r="D1270" t="s">
        <v>2194</v>
      </c>
      <c r="E1270" t="s">
        <v>35</v>
      </c>
      <c r="F1270">
        <v>3</v>
      </c>
      <c r="G1270" t="s">
        <v>3258</v>
      </c>
      <c r="H1270" t="s">
        <v>53</v>
      </c>
      <c r="I1270" t="s">
        <v>353</v>
      </c>
      <c r="J1270" t="s">
        <v>3247</v>
      </c>
      <c r="K1270" t="s">
        <v>41</v>
      </c>
      <c r="L1270" t="s">
        <v>156</v>
      </c>
      <c r="M1270" t="s">
        <v>3248</v>
      </c>
      <c r="N1270" t="s">
        <v>3263</v>
      </c>
      <c r="O1270" t="s">
        <v>151</v>
      </c>
      <c r="P1270" t="s">
        <v>3248</v>
      </c>
      <c r="Q1270" t="s">
        <v>69</v>
      </c>
      <c r="R1270">
        <v>136750</v>
      </c>
      <c r="S1270" t="s">
        <v>2930</v>
      </c>
      <c r="T1270" t="s">
        <v>104</v>
      </c>
      <c r="U1270" t="s">
        <v>32</v>
      </c>
      <c r="V1270" t="s">
        <v>47</v>
      </c>
      <c r="W1270" t="s">
        <v>3250</v>
      </c>
      <c r="X1270" t="s">
        <v>3253</v>
      </c>
      <c r="Y1270" t="s">
        <v>38</v>
      </c>
      <c r="Z1270" t="s">
        <v>104</v>
      </c>
      <c r="AA1270" t="s">
        <v>36</v>
      </c>
      <c r="AB1270" t="s">
        <v>3260</v>
      </c>
      <c r="AC1270">
        <v>2</v>
      </c>
      <c r="AD1270" t="s">
        <v>40</v>
      </c>
      <c r="AE1270" t="s">
        <v>40</v>
      </c>
      <c r="AF1270" t="s">
        <v>40</v>
      </c>
      <c r="AG1270" s="1">
        <v>42396</v>
      </c>
    </row>
    <row r="1271" spans="1:33" x14ac:dyDescent="0.3">
      <c r="A1271">
        <v>50</v>
      </c>
      <c r="B1271" t="s">
        <v>32</v>
      </c>
      <c r="C1271" t="s">
        <v>61</v>
      </c>
      <c r="D1271" t="s">
        <v>2327</v>
      </c>
      <c r="E1271" t="s">
        <v>35</v>
      </c>
      <c r="F1271">
        <v>28</v>
      </c>
      <c r="G1271" t="s">
        <v>3246</v>
      </c>
      <c r="H1271" t="s">
        <v>53</v>
      </c>
      <c r="I1271" t="s">
        <v>2931</v>
      </c>
      <c r="J1271" t="s">
        <v>3259</v>
      </c>
      <c r="K1271" t="s">
        <v>55</v>
      </c>
      <c r="L1271" t="s">
        <v>233</v>
      </c>
      <c r="M1271" t="s">
        <v>3248</v>
      </c>
      <c r="N1271" t="s">
        <v>3262</v>
      </c>
      <c r="O1271" t="s">
        <v>151</v>
      </c>
      <c r="P1271" t="s">
        <v>3253</v>
      </c>
      <c r="Q1271" t="s">
        <v>44</v>
      </c>
      <c r="R1271">
        <v>168800</v>
      </c>
      <c r="S1271" t="s">
        <v>2932</v>
      </c>
      <c r="T1271" t="s">
        <v>46</v>
      </c>
      <c r="U1271" t="s">
        <v>50</v>
      </c>
      <c r="V1271" t="s">
        <v>147</v>
      </c>
      <c r="W1271" t="s">
        <v>3250</v>
      </c>
      <c r="X1271" t="s">
        <v>3247</v>
      </c>
      <c r="Y1271" t="s">
        <v>60</v>
      </c>
      <c r="Z1271" t="s">
        <v>134</v>
      </c>
      <c r="AA1271" t="s">
        <v>40</v>
      </c>
      <c r="AB1271" t="s">
        <v>3260</v>
      </c>
      <c r="AC1271">
        <v>3</v>
      </c>
      <c r="AD1271" t="s">
        <v>40</v>
      </c>
      <c r="AE1271" t="s">
        <v>38</v>
      </c>
      <c r="AF1271" t="s">
        <v>40</v>
      </c>
      <c r="AG1271" s="1">
        <v>44872</v>
      </c>
    </row>
    <row r="1272" spans="1:33" x14ac:dyDescent="0.3">
      <c r="A1272">
        <v>31</v>
      </c>
      <c r="B1272" t="s">
        <v>32</v>
      </c>
      <c r="C1272" t="s">
        <v>61</v>
      </c>
      <c r="D1272" t="s">
        <v>1413</v>
      </c>
      <c r="E1272" t="s">
        <v>78</v>
      </c>
      <c r="F1272">
        <v>5</v>
      </c>
      <c r="G1272" t="s">
        <v>3258</v>
      </c>
      <c r="H1272" t="s">
        <v>53</v>
      </c>
      <c r="I1272" t="s">
        <v>2933</v>
      </c>
      <c r="J1272" t="s">
        <v>3253</v>
      </c>
      <c r="K1272" t="s">
        <v>55</v>
      </c>
      <c r="L1272" t="s">
        <v>42</v>
      </c>
      <c r="M1272" t="s">
        <v>3248</v>
      </c>
      <c r="N1272" t="s">
        <v>3249</v>
      </c>
      <c r="O1272" t="s">
        <v>157</v>
      </c>
      <c r="P1272" t="s">
        <v>3259</v>
      </c>
      <c r="Q1272" t="s">
        <v>44</v>
      </c>
      <c r="R1272">
        <v>54760</v>
      </c>
      <c r="S1272" t="s">
        <v>2934</v>
      </c>
      <c r="T1272" t="s">
        <v>38</v>
      </c>
      <c r="U1272" t="s">
        <v>32</v>
      </c>
      <c r="V1272" t="s">
        <v>147</v>
      </c>
      <c r="W1272" t="s">
        <v>3250</v>
      </c>
      <c r="X1272" t="s">
        <v>3253</v>
      </c>
      <c r="Y1272" t="s">
        <v>40</v>
      </c>
      <c r="Z1272" t="s">
        <v>130</v>
      </c>
      <c r="AA1272" t="s">
        <v>40</v>
      </c>
      <c r="AB1272" t="s">
        <v>3260</v>
      </c>
      <c r="AC1272">
        <v>10</v>
      </c>
      <c r="AD1272" t="s">
        <v>60</v>
      </c>
      <c r="AE1272" t="s">
        <v>60</v>
      </c>
      <c r="AF1272" t="s">
        <v>40</v>
      </c>
      <c r="AG1272" s="1">
        <v>42383</v>
      </c>
    </row>
    <row r="1273" spans="1:33" x14ac:dyDescent="0.3">
      <c r="A1273">
        <v>43</v>
      </c>
      <c r="B1273" t="s">
        <v>32</v>
      </c>
      <c r="C1273" t="s">
        <v>61</v>
      </c>
      <c r="D1273" t="s">
        <v>2935</v>
      </c>
      <c r="E1273" t="s">
        <v>78</v>
      </c>
      <c r="F1273">
        <v>25</v>
      </c>
      <c r="G1273" t="s">
        <v>3246</v>
      </c>
      <c r="H1273" t="s">
        <v>37</v>
      </c>
      <c r="I1273" t="s">
        <v>408</v>
      </c>
      <c r="J1273" t="s">
        <v>3248</v>
      </c>
      <c r="K1273" t="s">
        <v>41</v>
      </c>
      <c r="L1273" t="s">
        <v>144</v>
      </c>
      <c r="M1273" t="s">
        <v>3247</v>
      </c>
      <c r="N1273" t="s">
        <v>3263</v>
      </c>
      <c r="O1273" t="s">
        <v>157</v>
      </c>
      <c r="P1273" t="s">
        <v>3259</v>
      </c>
      <c r="Q1273" t="s">
        <v>69</v>
      </c>
      <c r="R1273">
        <v>107980</v>
      </c>
      <c r="S1273" t="s">
        <v>2936</v>
      </c>
      <c r="T1273" t="s">
        <v>71</v>
      </c>
      <c r="U1273" t="s">
        <v>32</v>
      </c>
      <c r="V1273" t="s">
        <v>66</v>
      </c>
      <c r="W1273" t="s">
        <v>3250</v>
      </c>
      <c r="X1273" t="s">
        <v>3248</v>
      </c>
      <c r="Y1273" t="s">
        <v>38</v>
      </c>
      <c r="Z1273" t="s">
        <v>190</v>
      </c>
      <c r="AA1273" t="s">
        <v>71</v>
      </c>
      <c r="AB1273" t="s">
        <v>3260</v>
      </c>
      <c r="AC1273">
        <v>1</v>
      </c>
      <c r="AD1273" t="s">
        <v>60</v>
      </c>
      <c r="AE1273" t="s">
        <v>60</v>
      </c>
      <c r="AF1273" t="s">
        <v>60</v>
      </c>
      <c r="AG1273" s="1">
        <v>43788</v>
      </c>
    </row>
    <row r="1274" spans="1:33" x14ac:dyDescent="0.3">
      <c r="A1274">
        <v>30</v>
      </c>
      <c r="B1274" t="s">
        <v>32</v>
      </c>
      <c r="C1274" t="s">
        <v>33</v>
      </c>
      <c r="D1274" t="s">
        <v>92</v>
      </c>
      <c r="E1274" t="s">
        <v>35</v>
      </c>
      <c r="F1274">
        <v>2</v>
      </c>
      <c r="G1274" t="s">
        <v>3246</v>
      </c>
      <c r="H1274" t="s">
        <v>37</v>
      </c>
      <c r="I1274" t="s">
        <v>415</v>
      </c>
      <c r="J1274" t="s">
        <v>3248</v>
      </c>
      <c r="K1274" t="s">
        <v>55</v>
      </c>
      <c r="L1274" t="s">
        <v>210</v>
      </c>
      <c r="M1274" t="s">
        <v>3248</v>
      </c>
      <c r="N1274" t="s">
        <v>3254</v>
      </c>
      <c r="O1274" t="s">
        <v>43</v>
      </c>
      <c r="P1274" t="s">
        <v>3259</v>
      </c>
      <c r="Q1274" t="s">
        <v>57</v>
      </c>
      <c r="R1274">
        <v>25640</v>
      </c>
      <c r="S1274" t="s">
        <v>2937</v>
      </c>
      <c r="T1274" t="s">
        <v>60</v>
      </c>
      <c r="U1274" t="s">
        <v>32</v>
      </c>
      <c r="V1274" t="s">
        <v>76</v>
      </c>
      <c r="W1274" t="s">
        <v>3250</v>
      </c>
      <c r="X1274" t="s">
        <v>3248</v>
      </c>
      <c r="Y1274" t="s">
        <v>60</v>
      </c>
      <c r="Z1274" t="s">
        <v>47</v>
      </c>
      <c r="AA1274" t="s">
        <v>40</v>
      </c>
      <c r="AB1274" t="s">
        <v>3261</v>
      </c>
      <c r="AC1274">
        <v>11</v>
      </c>
      <c r="AD1274" t="s">
        <v>109</v>
      </c>
      <c r="AE1274" t="s">
        <v>90</v>
      </c>
      <c r="AF1274" t="s">
        <v>109</v>
      </c>
      <c r="AG1274" s="1">
        <v>43241</v>
      </c>
    </row>
    <row r="1275" spans="1:33" x14ac:dyDescent="0.3">
      <c r="A1275">
        <v>35</v>
      </c>
      <c r="B1275" t="s">
        <v>50</v>
      </c>
      <c r="C1275" t="s">
        <v>51</v>
      </c>
      <c r="D1275" t="s">
        <v>260</v>
      </c>
      <c r="E1275" t="s">
        <v>78</v>
      </c>
      <c r="F1275">
        <v>12</v>
      </c>
      <c r="G1275" t="s">
        <v>3258</v>
      </c>
      <c r="H1275" t="s">
        <v>175</v>
      </c>
      <c r="I1275" t="s">
        <v>2938</v>
      </c>
      <c r="J1275" t="s">
        <v>3259</v>
      </c>
      <c r="K1275" t="s">
        <v>41</v>
      </c>
      <c r="L1275" t="s">
        <v>413</v>
      </c>
      <c r="M1275" t="s">
        <v>3248</v>
      </c>
      <c r="N1275" t="s">
        <v>3249</v>
      </c>
      <c r="O1275" t="s">
        <v>157</v>
      </c>
      <c r="P1275" t="s">
        <v>3259</v>
      </c>
      <c r="Q1275" t="s">
        <v>57</v>
      </c>
      <c r="R1275">
        <v>45810</v>
      </c>
      <c r="S1275" t="s">
        <v>2939</v>
      </c>
      <c r="T1275" t="s">
        <v>36</v>
      </c>
      <c r="U1275" t="s">
        <v>50</v>
      </c>
      <c r="V1275" t="s">
        <v>142</v>
      </c>
      <c r="W1275" t="s">
        <v>3255</v>
      </c>
      <c r="X1275" t="s">
        <v>3253</v>
      </c>
      <c r="Y1275" t="s">
        <v>60</v>
      </c>
      <c r="Z1275" t="s">
        <v>66</v>
      </c>
      <c r="AA1275" t="s">
        <v>40</v>
      </c>
      <c r="AB1275" t="s">
        <v>3251</v>
      </c>
      <c r="AC1275">
        <v>11</v>
      </c>
      <c r="AD1275" t="s">
        <v>104</v>
      </c>
      <c r="AE1275" t="s">
        <v>90</v>
      </c>
      <c r="AF1275" t="s">
        <v>109</v>
      </c>
      <c r="AG1275" s="1">
        <v>42169</v>
      </c>
    </row>
    <row r="1276" spans="1:33" x14ac:dyDescent="0.3">
      <c r="A1276">
        <v>19</v>
      </c>
      <c r="B1276" t="s">
        <v>32</v>
      </c>
      <c r="C1276" t="s">
        <v>61</v>
      </c>
      <c r="D1276" t="s">
        <v>327</v>
      </c>
      <c r="E1276" t="s">
        <v>35</v>
      </c>
      <c r="F1276">
        <v>3</v>
      </c>
      <c r="G1276" t="s">
        <v>3257</v>
      </c>
      <c r="H1276" t="s">
        <v>37</v>
      </c>
      <c r="I1276" t="s">
        <v>148</v>
      </c>
      <c r="J1276" t="s">
        <v>3247</v>
      </c>
      <c r="K1276" t="s">
        <v>55</v>
      </c>
      <c r="L1276" t="s">
        <v>144</v>
      </c>
      <c r="M1276" t="s">
        <v>3248</v>
      </c>
      <c r="N1276" t="s">
        <v>3254</v>
      </c>
      <c r="O1276" t="s">
        <v>43</v>
      </c>
      <c r="P1276" t="s">
        <v>3247</v>
      </c>
      <c r="Q1276" t="s">
        <v>57</v>
      </c>
      <c r="R1276">
        <v>14830</v>
      </c>
      <c r="S1276" t="s">
        <v>2940</v>
      </c>
      <c r="T1276" t="s">
        <v>38</v>
      </c>
      <c r="U1276" t="s">
        <v>32</v>
      </c>
      <c r="V1276" t="s">
        <v>76</v>
      </c>
      <c r="W1276" t="s">
        <v>3250</v>
      </c>
      <c r="X1276" t="s">
        <v>3259</v>
      </c>
      <c r="Y1276" t="s">
        <v>60</v>
      </c>
      <c r="Z1276" t="s">
        <v>38</v>
      </c>
      <c r="AA1276" t="s">
        <v>36</v>
      </c>
      <c r="AB1276" t="s">
        <v>3260</v>
      </c>
      <c r="AC1276">
        <v>1</v>
      </c>
      <c r="AD1276" t="s">
        <v>60</v>
      </c>
      <c r="AE1276" t="s">
        <v>60</v>
      </c>
      <c r="AF1276" t="s">
        <v>60</v>
      </c>
      <c r="AG1276" s="1">
        <v>43572</v>
      </c>
    </row>
    <row r="1277" spans="1:33" x14ac:dyDescent="0.3">
      <c r="A1277">
        <v>37</v>
      </c>
      <c r="B1277" t="s">
        <v>32</v>
      </c>
      <c r="C1277" t="s">
        <v>51</v>
      </c>
      <c r="D1277" t="s">
        <v>2170</v>
      </c>
      <c r="E1277" t="s">
        <v>78</v>
      </c>
      <c r="F1277">
        <v>4</v>
      </c>
      <c r="G1277" t="s">
        <v>3258</v>
      </c>
      <c r="H1277" t="s">
        <v>84</v>
      </c>
      <c r="I1277" t="s">
        <v>2108</v>
      </c>
      <c r="J1277" t="s">
        <v>3253</v>
      </c>
      <c r="K1277" t="s">
        <v>41</v>
      </c>
      <c r="L1277" t="s">
        <v>292</v>
      </c>
      <c r="M1277" t="s">
        <v>3248</v>
      </c>
      <c r="N1277" t="s">
        <v>3254</v>
      </c>
      <c r="O1277" t="s">
        <v>81</v>
      </c>
      <c r="P1277" t="s">
        <v>3259</v>
      </c>
      <c r="Q1277" t="s">
        <v>69</v>
      </c>
      <c r="R1277">
        <v>27930</v>
      </c>
      <c r="S1277" t="s">
        <v>2941</v>
      </c>
      <c r="T1277" t="s">
        <v>46</v>
      </c>
      <c r="U1277" t="s">
        <v>32</v>
      </c>
      <c r="V1277" t="s">
        <v>49</v>
      </c>
      <c r="W1277" t="s">
        <v>3250</v>
      </c>
      <c r="X1277" t="s">
        <v>3248</v>
      </c>
      <c r="Y1277" t="s">
        <v>38</v>
      </c>
      <c r="Z1277" t="s">
        <v>66</v>
      </c>
      <c r="AA1277" t="s">
        <v>40</v>
      </c>
      <c r="AB1277" t="s">
        <v>3260</v>
      </c>
      <c r="AC1277">
        <v>9</v>
      </c>
      <c r="AD1277" t="s">
        <v>115</v>
      </c>
      <c r="AE1277" t="s">
        <v>71</v>
      </c>
      <c r="AF1277" t="s">
        <v>115</v>
      </c>
      <c r="AG1277" s="1">
        <v>43565</v>
      </c>
    </row>
    <row r="1278" spans="1:33" x14ac:dyDescent="0.3">
      <c r="A1278">
        <v>30</v>
      </c>
      <c r="B1278" t="s">
        <v>32</v>
      </c>
      <c r="C1278" t="s">
        <v>61</v>
      </c>
      <c r="D1278" t="s">
        <v>618</v>
      </c>
      <c r="E1278" t="s">
        <v>78</v>
      </c>
      <c r="F1278">
        <v>29</v>
      </c>
      <c r="G1278" t="s">
        <v>3258</v>
      </c>
      <c r="H1278" t="s">
        <v>53</v>
      </c>
      <c r="I1278" t="s">
        <v>965</v>
      </c>
      <c r="J1278" t="s">
        <v>3248</v>
      </c>
      <c r="K1278" t="s">
        <v>41</v>
      </c>
      <c r="L1278" t="s">
        <v>549</v>
      </c>
      <c r="M1278" t="s">
        <v>3248</v>
      </c>
      <c r="N1278" t="s">
        <v>3249</v>
      </c>
      <c r="O1278" t="s">
        <v>157</v>
      </c>
      <c r="P1278" t="s">
        <v>3253</v>
      </c>
      <c r="Q1278" t="s">
        <v>69</v>
      </c>
      <c r="R1278">
        <v>41150</v>
      </c>
      <c r="S1278" t="s">
        <v>2942</v>
      </c>
      <c r="T1278" t="s">
        <v>115</v>
      </c>
      <c r="U1278" t="s">
        <v>32</v>
      </c>
      <c r="V1278" t="s">
        <v>114</v>
      </c>
      <c r="W1278" t="s">
        <v>3250</v>
      </c>
      <c r="X1278" t="s">
        <v>3248</v>
      </c>
      <c r="Y1278" t="s">
        <v>36</v>
      </c>
      <c r="Z1278" t="s">
        <v>115</v>
      </c>
      <c r="AA1278" t="s">
        <v>36</v>
      </c>
      <c r="AB1278" t="s">
        <v>3260</v>
      </c>
      <c r="AC1278">
        <v>4</v>
      </c>
      <c r="AD1278" t="s">
        <v>36</v>
      </c>
      <c r="AE1278" t="s">
        <v>60</v>
      </c>
      <c r="AF1278" t="s">
        <v>36</v>
      </c>
      <c r="AG1278" s="1">
        <v>44449</v>
      </c>
    </row>
    <row r="1279" spans="1:33" x14ac:dyDescent="0.3">
      <c r="A1279">
        <v>40</v>
      </c>
      <c r="B1279" t="s">
        <v>32</v>
      </c>
      <c r="C1279" t="s">
        <v>61</v>
      </c>
      <c r="D1279" t="s">
        <v>307</v>
      </c>
      <c r="E1279" t="s">
        <v>35</v>
      </c>
      <c r="F1279">
        <v>1</v>
      </c>
      <c r="G1279" t="s">
        <v>3258</v>
      </c>
      <c r="H1279" t="s">
        <v>53</v>
      </c>
      <c r="I1279" t="s">
        <v>223</v>
      </c>
      <c r="J1279" t="s">
        <v>3247</v>
      </c>
      <c r="K1279" t="s">
        <v>41</v>
      </c>
      <c r="L1279" t="s">
        <v>214</v>
      </c>
      <c r="M1279" t="s">
        <v>3248</v>
      </c>
      <c r="N1279" t="s">
        <v>3254</v>
      </c>
      <c r="O1279" t="s">
        <v>43</v>
      </c>
      <c r="P1279" t="s">
        <v>3247</v>
      </c>
      <c r="Q1279" t="s">
        <v>44</v>
      </c>
      <c r="R1279">
        <v>23870</v>
      </c>
      <c r="S1279" t="s">
        <v>2943</v>
      </c>
      <c r="T1279" t="s">
        <v>36</v>
      </c>
      <c r="U1279" t="s">
        <v>32</v>
      </c>
      <c r="V1279" t="s">
        <v>95</v>
      </c>
      <c r="W1279" t="s">
        <v>3255</v>
      </c>
      <c r="X1279" t="s">
        <v>3248</v>
      </c>
      <c r="Y1279" t="s">
        <v>38</v>
      </c>
      <c r="Z1279" t="s">
        <v>109</v>
      </c>
      <c r="AA1279" t="s">
        <v>36</v>
      </c>
      <c r="AB1279" t="s">
        <v>3260</v>
      </c>
      <c r="AC1279">
        <v>4</v>
      </c>
      <c r="AD1279" t="s">
        <v>40</v>
      </c>
      <c r="AE1279" t="s">
        <v>60</v>
      </c>
      <c r="AF1279" t="s">
        <v>36</v>
      </c>
      <c r="AG1279" s="1">
        <v>42151</v>
      </c>
    </row>
    <row r="1280" spans="1:33" x14ac:dyDescent="0.3">
      <c r="A1280">
        <v>26</v>
      </c>
      <c r="B1280" t="s">
        <v>32</v>
      </c>
      <c r="C1280" t="s">
        <v>61</v>
      </c>
      <c r="D1280" t="s">
        <v>1135</v>
      </c>
      <c r="E1280" t="s">
        <v>35</v>
      </c>
      <c r="F1280">
        <v>3</v>
      </c>
      <c r="G1280" t="s">
        <v>3246</v>
      </c>
      <c r="H1280" t="s">
        <v>53</v>
      </c>
      <c r="I1280" t="s">
        <v>2944</v>
      </c>
      <c r="J1280" t="s">
        <v>3253</v>
      </c>
      <c r="K1280" t="s">
        <v>55</v>
      </c>
      <c r="L1280" t="s">
        <v>80</v>
      </c>
      <c r="M1280" t="s">
        <v>3248</v>
      </c>
      <c r="N1280" t="s">
        <v>3254</v>
      </c>
      <c r="O1280" t="s">
        <v>107</v>
      </c>
      <c r="P1280" t="s">
        <v>3259</v>
      </c>
      <c r="Q1280" t="s">
        <v>44</v>
      </c>
      <c r="R1280">
        <v>20610</v>
      </c>
      <c r="S1280" t="s">
        <v>2945</v>
      </c>
      <c r="T1280" t="s">
        <v>38</v>
      </c>
      <c r="U1280" t="s">
        <v>32</v>
      </c>
      <c r="V1280" t="s">
        <v>106</v>
      </c>
      <c r="W1280" t="s">
        <v>3255</v>
      </c>
      <c r="X1280" t="s">
        <v>3253</v>
      </c>
      <c r="Y1280" t="s">
        <v>60</v>
      </c>
      <c r="Z1280" t="s">
        <v>38</v>
      </c>
      <c r="AA1280" t="s">
        <v>71</v>
      </c>
      <c r="AB1280" t="s">
        <v>3260</v>
      </c>
      <c r="AC1280">
        <v>5</v>
      </c>
      <c r="AD1280" t="s">
        <v>60</v>
      </c>
      <c r="AE1280" t="s">
        <v>60</v>
      </c>
      <c r="AF1280" t="s">
        <v>60</v>
      </c>
      <c r="AG1280" s="1">
        <v>42571</v>
      </c>
    </row>
    <row r="1281" spans="1:33" x14ac:dyDescent="0.3">
      <c r="A1281">
        <v>24</v>
      </c>
      <c r="B1281" t="s">
        <v>32</v>
      </c>
      <c r="C1281" t="s">
        <v>51</v>
      </c>
      <c r="D1281" t="s">
        <v>857</v>
      </c>
      <c r="E1281" t="s">
        <v>299</v>
      </c>
      <c r="F1281">
        <v>10</v>
      </c>
      <c r="G1281" t="s">
        <v>3246</v>
      </c>
      <c r="H1281" t="s">
        <v>37</v>
      </c>
      <c r="I1281" t="s">
        <v>2946</v>
      </c>
      <c r="J1281" t="s">
        <v>3253</v>
      </c>
      <c r="K1281" t="s">
        <v>41</v>
      </c>
      <c r="L1281" t="s">
        <v>250</v>
      </c>
      <c r="M1281" t="s">
        <v>3248</v>
      </c>
      <c r="N1281" t="s">
        <v>3254</v>
      </c>
      <c r="O1281" t="s">
        <v>299</v>
      </c>
      <c r="P1281" t="s">
        <v>3259</v>
      </c>
      <c r="Q1281" t="s">
        <v>44</v>
      </c>
      <c r="R1281">
        <v>21450</v>
      </c>
      <c r="S1281" t="s">
        <v>2947</v>
      </c>
      <c r="T1281" t="s">
        <v>60</v>
      </c>
      <c r="U1281" t="s">
        <v>32</v>
      </c>
      <c r="V1281" t="s">
        <v>76</v>
      </c>
      <c r="W1281" t="s">
        <v>3250</v>
      </c>
      <c r="X1281" t="s">
        <v>3259</v>
      </c>
      <c r="Y1281" t="s">
        <v>38</v>
      </c>
      <c r="Z1281" t="s">
        <v>36</v>
      </c>
      <c r="AA1281" t="s">
        <v>40</v>
      </c>
      <c r="AB1281" t="s">
        <v>3260</v>
      </c>
      <c r="AC1281">
        <v>2</v>
      </c>
      <c r="AD1281" t="s">
        <v>40</v>
      </c>
      <c r="AE1281" t="s">
        <v>40</v>
      </c>
      <c r="AF1281" t="s">
        <v>38</v>
      </c>
      <c r="AG1281" s="1">
        <v>43068</v>
      </c>
    </row>
    <row r="1282" spans="1:33" x14ac:dyDescent="0.3">
      <c r="A1282">
        <v>36</v>
      </c>
      <c r="B1282" t="s">
        <v>32</v>
      </c>
      <c r="C1282" t="s">
        <v>51</v>
      </c>
      <c r="D1282" t="s">
        <v>862</v>
      </c>
      <c r="E1282" t="s">
        <v>35</v>
      </c>
      <c r="F1282">
        <v>3</v>
      </c>
      <c r="G1282" t="s">
        <v>3246</v>
      </c>
      <c r="H1282" t="s">
        <v>121</v>
      </c>
      <c r="I1282" t="s">
        <v>2948</v>
      </c>
      <c r="J1282" t="s">
        <v>3248</v>
      </c>
      <c r="K1282" t="s">
        <v>41</v>
      </c>
      <c r="L1282" t="s">
        <v>382</v>
      </c>
      <c r="M1282" t="s">
        <v>3248</v>
      </c>
      <c r="N1282" t="s">
        <v>3254</v>
      </c>
      <c r="O1282" t="s">
        <v>107</v>
      </c>
      <c r="P1282" t="s">
        <v>3247</v>
      </c>
      <c r="Q1282" t="s">
        <v>44</v>
      </c>
      <c r="R1282">
        <v>3692</v>
      </c>
      <c r="S1282" t="s">
        <v>2949</v>
      </c>
      <c r="T1282" t="s">
        <v>38</v>
      </c>
      <c r="U1282" t="s">
        <v>32</v>
      </c>
      <c r="V1282" t="s">
        <v>47</v>
      </c>
      <c r="W1282" t="s">
        <v>3250</v>
      </c>
      <c r="X1282" t="s">
        <v>3248</v>
      </c>
      <c r="Y1282" t="s">
        <v>60</v>
      </c>
      <c r="Z1282" t="s">
        <v>47</v>
      </c>
      <c r="AA1282" t="s">
        <v>40</v>
      </c>
      <c r="AB1282" t="s">
        <v>3261</v>
      </c>
      <c r="AC1282">
        <v>11</v>
      </c>
      <c r="AD1282" t="s">
        <v>130</v>
      </c>
      <c r="AE1282" t="s">
        <v>60</v>
      </c>
      <c r="AF1282" t="s">
        <v>109</v>
      </c>
      <c r="AG1282" s="1">
        <v>44750</v>
      </c>
    </row>
    <row r="1283" spans="1:33" x14ac:dyDescent="0.3">
      <c r="A1283">
        <v>52</v>
      </c>
      <c r="B1283" t="s">
        <v>32</v>
      </c>
      <c r="C1283" t="s">
        <v>61</v>
      </c>
      <c r="D1283" t="s">
        <v>2579</v>
      </c>
      <c r="E1283" t="s">
        <v>35</v>
      </c>
      <c r="F1283">
        <v>1</v>
      </c>
      <c r="G1283" t="s">
        <v>3252</v>
      </c>
      <c r="H1283" t="s">
        <v>53</v>
      </c>
      <c r="I1283" t="s">
        <v>2176</v>
      </c>
      <c r="J1283" t="s">
        <v>3259</v>
      </c>
      <c r="K1283" t="s">
        <v>41</v>
      </c>
      <c r="L1283" t="s">
        <v>197</v>
      </c>
      <c r="M1283" t="s">
        <v>3248</v>
      </c>
      <c r="N1283" t="s">
        <v>3262</v>
      </c>
      <c r="O1283" t="s">
        <v>87</v>
      </c>
      <c r="P1283" t="s">
        <v>3259</v>
      </c>
      <c r="Q1283" t="s">
        <v>44</v>
      </c>
      <c r="R1283">
        <v>170990</v>
      </c>
      <c r="S1283" t="s">
        <v>2950</v>
      </c>
      <c r="T1283" t="s">
        <v>40</v>
      </c>
      <c r="U1283" t="s">
        <v>32</v>
      </c>
      <c r="V1283" t="s">
        <v>102</v>
      </c>
      <c r="W1283" t="s">
        <v>3250</v>
      </c>
      <c r="X1283" t="s">
        <v>3247</v>
      </c>
      <c r="Y1283" t="s">
        <v>38</v>
      </c>
      <c r="Z1283" t="s">
        <v>504</v>
      </c>
      <c r="AA1283" t="s">
        <v>40</v>
      </c>
      <c r="AB1283" t="s">
        <v>3261</v>
      </c>
      <c r="AC1283">
        <v>9</v>
      </c>
      <c r="AD1283" t="s">
        <v>115</v>
      </c>
      <c r="AE1283" t="s">
        <v>109</v>
      </c>
      <c r="AF1283" t="s">
        <v>115</v>
      </c>
      <c r="AG1283" s="1">
        <v>43117</v>
      </c>
    </row>
    <row r="1284" spans="1:33" x14ac:dyDescent="0.3">
      <c r="A1284">
        <v>40</v>
      </c>
      <c r="B1284" t="s">
        <v>32</v>
      </c>
      <c r="C1284" t="s">
        <v>51</v>
      </c>
      <c r="D1284" t="s">
        <v>2441</v>
      </c>
      <c r="E1284" t="s">
        <v>35</v>
      </c>
      <c r="F1284">
        <v>16</v>
      </c>
      <c r="G1284" t="s">
        <v>3258</v>
      </c>
      <c r="H1284" t="s">
        <v>37</v>
      </c>
      <c r="I1284" t="s">
        <v>1408</v>
      </c>
      <c r="J1284" t="s">
        <v>3253</v>
      </c>
      <c r="K1284" t="s">
        <v>41</v>
      </c>
      <c r="L1284" t="s">
        <v>64</v>
      </c>
      <c r="M1284" t="s">
        <v>3247</v>
      </c>
      <c r="N1284" t="s">
        <v>3249</v>
      </c>
      <c r="O1284" t="s">
        <v>43</v>
      </c>
      <c r="P1284" t="s">
        <v>3248</v>
      </c>
      <c r="Q1284" t="s">
        <v>57</v>
      </c>
      <c r="R1284">
        <v>50940</v>
      </c>
      <c r="S1284" t="s">
        <v>2951</v>
      </c>
      <c r="T1284" t="s">
        <v>90</v>
      </c>
      <c r="U1284" t="s">
        <v>32</v>
      </c>
      <c r="V1284" t="s">
        <v>76</v>
      </c>
      <c r="W1284" t="s">
        <v>3250</v>
      </c>
      <c r="X1284" t="s">
        <v>3259</v>
      </c>
      <c r="Y1284" t="s">
        <v>60</v>
      </c>
      <c r="Z1284" t="s">
        <v>130</v>
      </c>
      <c r="AA1284" t="s">
        <v>90</v>
      </c>
      <c r="AB1284" t="s">
        <v>3260</v>
      </c>
      <c r="AC1284">
        <v>1</v>
      </c>
      <c r="AD1284" t="s">
        <v>60</v>
      </c>
      <c r="AE1284" t="s">
        <v>60</v>
      </c>
      <c r="AF1284" t="s">
        <v>60</v>
      </c>
      <c r="AG1284" s="1">
        <v>44661</v>
      </c>
    </row>
    <row r="1285" spans="1:33" x14ac:dyDescent="0.3">
      <c r="A1285">
        <v>34</v>
      </c>
      <c r="B1285" t="s">
        <v>50</v>
      </c>
      <c r="C1285" t="s">
        <v>61</v>
      </c>
      <c r="D1285" t="s">
        <v>2952</v>
      </c>
      <c r="E1285" t="s">
        <v>78</v>
      </c>
      <c r="F1285">
        <v>24</v>
      </c>
      <c r="G1285" t="s">
        <v>3258</v>
      </c>
      <c r="H1285" t="s">
        <v>37</v>
      </c>
      <c r="I1285" t="s">
        <v>2953</v>
      </c>
      <c r="J1285" t="s">
        <v>3253</v>
      </c>
      <c r="K1285" t="s">
        <v>55</v>
      </c>
      <c r="L1285" t="s">
        <v>277</v>
      </c>
      <c r="M1285" t="s">
        <v>3247</v>
      </c>
      <c r="N1285" t="s">
        <v>3249</v>
      </c>
      <c r="O1285" t="s">
        <v>157</v>
      </c>
      <c r="P1285" t="s">
        <v>3247</v>
      </c>
      <c r="Q1285" t="s">
        <v>57</v>
      </c>
      <c r="R1285">
        <v>45990</v>
      </c>
      <c r="S1285" t="s">
        <v>2954</v>
      </c>
      <c r="T1285" t="s">
        <v>60</v>
      </c>
      <c r="U1285" t="s">
        <v>50</v>
      </c>
      <c r="V1285" t="s">
        <v>194</v>
      </c>
      <c r="W1285" t="s">
        <v>3255</v>
      </c>
      <c r="X1285" t="s">
        <v>3248</v>
      </c>
      <c r="Y1285" t="s">
        <v>60</v>
      </c>
      <c r="Z1285" t="s">
        <v>153</v>
      </c>
      <c r="AA1285" t="s">
        <v>40</v>
      </c>
      <c r="AB1285" t="s">
        <v>3251</v>
      </c>
      <c r="AC1285">
        <v>15</v>
      </c>
      <c r="AD1285" t="s">
        <v>104</v>
      </c>
      <c r="AE1285" t="s">
        <v>130</v>
      </c>
      <c r="AF1285" t="s">
        <v>130</v>
      </c>
      <c r="AG1285" s="1">
        <v>42734</v>
      </c>
    </row>
    <row r="1286" spans="1:33" x14ac:dyDescent="0.3">
      <c r="A1286">
        <v>29</v>
      </c>
      <c r="B1286" t="s">
        <v>50</v>
      </c>
      <c r="C1286" t="s">
        <v>61</v>
      </c>
      <c r="D1286" t="s">
        <v>1528</v>
      </c>
      <c r="E1286" t="s">
        <v>35</v>
      </c>
      <c r="F1286">
        <v>1</v>
      </c>
      <c r="G1286" t="s">
        <v>3246</v>
      </c>
      <c r="H1286" t="s">
        <v>121</v>
      </c>
      <c r="I1286" t="s">
        <v>1430</v>
      </c>
      <c r="J1286" t="s">
        <v>3248</v>
      </c>
      <c r="K1286" t="s">
        <v>41</v>
      </c>
      <c r="L1286" t="s">
        <v>332</v>
      </c>
      <c r="M1286" t="s">
        <v>3248</v>
      </c>
      <c r="N1286" t="s">
        <v>3254</v>
      </c>
      <c r="O1286" t="s">
        <v>107</v>
      </c>
      <c r="P1286" t="s">
        <v>3248</v>
      </c>
      <c r="Q1286" t="s">
        <v>57</v>
      </c>
      <c r="R1286">
        <v>20580</v>
      </c>
      <c r="S1286" t="s">
        <v>2955</v>
      </c>
      <c r="T1286" t="s">
        <v>60</v>
      </c>
      <c r="U1286" t="s">
        <v>32</v>
      </c>
      <c r="V1286" t="s">
        <v>76</v>
      </c>
      <c r="W1286" t="s">
        <v>3250</v>
      </c>
      <c r="X1286" t="s">
        <v>3259</v>
      </c>
      <c r="Y1286" t="s">
        <v>60</v>
      </c>
      <c r="Z1286" t="s">
        <v>109</v>
      </c>
      <c r="AA1286" t="s">
        <v>38</v>
      </c>
      <c r="AB1286" t="s">
        <v>3261</v>
      </c>
      <c r="AC1286">
        <v>6</v>
      </c>
      <c r="AD1286" t="s">
        <v>40</v>
      </c>
      <c r="AE1286" t="s">
        <v>38</v>
      </c>
      <c r="AF1286" t="s">
        <v>71</v>
      </c>
      <c r="AG1286" s="1">
        <v>43069</v>
      </c>
    </row>
    <row r="1287" spans="1:33" x14ac:dyDescent="0.3">
      <c r="A1287">
        <v>40</v>
      </c>
      <c r="B1287" t="s">
        <v>32</v>
      </c>
      <c r="C1287" t="s">
        <v>61</v>
      </c>
      <c r="D1287" t="s">
        <v>2956</v>
      </c>
      <c r="E1287" t="s">
        <v>299</v>
      </c>
      <c r="F1287">
        <v>6</v>
      </c>
      <c r="G1287" t="s">
        <v>3252</v>
      </c>
      <c r="H1287" t="s">
        <v>37</v>
      </c>
      <c r="I1287" t="s">
        <v>2957</v>
      </c>
      <c r="J1287" t="s">
        <v>3248</v>
      </c>
      <c r="K1287" t="s">
        <v>41</v>
      </c>
      <c r="L1287" t="s">
        <v>377</v>
      </c>
      <c r="M1287" t="s">
        <v>3248</v>
      </c>
      <c r="N1287" t="s">
        <v>3262</v>
      </c>
      <c r="O1287" t="s">
        <v>87</v>
      </c>
      <c r="P1287" t="s">
        <v>3259</v>
      </c>
      <c r="Q1287" t="s">
        <v>57</v>
      </c>
      <c r="R1287">
        <v>164370</v>
      </c>
      <c r="S1287" t="s">
        <v>2958</v>
      </c>
      <c r="T1287" t="s">
        <v>38</v>
      </c>
      <c r="U1287" t="s">
        <v>50</v>
      </c>
      <c r="V1287" t="s">
        <v>106</v>
      </c>
      <c r="W1287" t="s">
        <v>3255</v>
      </c>
      <c r="X1287" t="s">
        <v>3259</v>
      </c>
      <c r="Y1287" t="s">
        <v>60</v>
      </c>
      <c r="Z1287" t="s">
        <v>106</v>
      </c>
      <c r="AA1287" t="s">
        <v>40</v>
      </c>
      <c r="AB1287" t="s">
        <v>3260</v>
      </c>
      <c r="AC1287">
        <v>21</v>
      </c>
      <c r="AD1287" t="s">
        <v>109</v>
      </c>
      <c r="AE1287" t="s">
        <v>109</v>
      </c>
      <c r="AF1287" t="s">
        <v>109</v>
      </c>
      <c r="AG1287" s="1">
        <v>44745</v>
      </c>
    </row>
    <row r="1288" spans="1:33" x14ac:dyDescent="0.3">
      <c r="A1288">
        <v>36</v>
      </c>
      <c r="B1288" t="s">
        <v>32</v>
      </c>
      <c r="C1288" t="s">
        <v>33</v>
      </c>
      <c r="D1288" t="s">
        <v>677</v>
      </c>
      <c r="E1288" t="s">
        <v>35</v>
      </c>
      <c r="F1288">
        <v>18</v>
      </c>
      <c r="G1288" t="s">
        <v>3258</v>
      </c>
      <c r="H1288" t="s">
        <v>53</v>
      </c>
      <c r="I1288" t="s">
        <v>2959</v>
      </c>
      <c r="J1288" t="s">
        <v>3253</v>
      </c>
      <c r="K1288" t="s">
        <v>41</v>
      </c>
      <c r="L1288" t="s">
        <v>267</v>
      </c>
      <c r="M1288" t="s">
        <v>3248</v>
      </c>
      <c r="N1288" t="s">
        <v>3249</v>
      </c>
      <c r="O1288" t="s">
        <v>128</v>
      </c>
      <c r="P1288" t="s">
        <v>3259</v>
      </c>
      <c r="Q1288" t="s">
        <v>57</v>
      </c>
      <c r="R1288">
        <v>77790</v>
      </c>
      <c r="S1288" t="s">
        <v>2960</v>
      </c>
      <c r="T1288" t="s">
        <v>40</v>
      </c>
      <c r="U1288" t="s">
        <v>32</v>
      </c>
      <c r="V1288" t="s">
        <v>59</v>
      </c>
      <c r="W1288" t="s">
        <v>3255</v>
      </c>
      <c r="X1288" t="s">
        <v>3253</v>
      </c>
      <c r="Y1288" t="s">
        <v>60</v>
      </c>
      <c r="Z1288" t="s">
        <v>190</v>
      </c>
      <c r="AA1288" t="s">
        <v>60</v>
      </c>
      <c r="AB1288" t="s">
        <v>3260</v>
      </c>
      <c r="AC1288">
        <v>11</v>
      </c>
      <c r="AD1288" t="s">
        <v>104</v>
      </c>
      <c r="AE1288" t="s">
        <v>60</v>
      </c>
      <c r="AF1288" t="s">
        <v>104</v>
      </c>
      <c r="AG1288" s="1">
        <v>42594</v>
      </c>
    </row>
    <row r="1289" spans="1:33" x14ac:dyDescent="0.3">
      <c r="A1289">
        <v>36</v>
      </c>
      <c r="B1289" t="s">
        <v>32</v>
      </c>
      <c r="C1289" t="s">
        <v>61</v>
      </c>
      <c r="D1289" t="s">
        <v>685</v>
      </c>
      <c r="E1289" t="s">
        <v>35</v>
      </c>
      <c r="F1289">
        <v>5</v>
      </c>
      <c r="G1289" t="s">
        <v>3252</v>
      </c>
      <c r="H1289" t="s">
        <v>53</v>
      </c>
      <c r="I1289" t="s">
        <v>848</v>
      </c>
      <c r="J1289" t="s">
        <v>3259</v>
      </c>
      <c r="K1289" t="s">
        <v>41</v>
      </c>
      <c r="L1289" t="s">
        <v>74</v>
      </c>
      <c r="M1289" t="s">
        <v>3248</v>
      </c>
      <c r="N1289" t="s">
        <v>3249</v>
      </c>
      <c r="O1289" t="s">
        <v>43</v>
      </c>
      <c r="P1289" t="s">
        <v>3247</v>
      </c>
      <c r="Q1289" t="s">
        <v>57</v>
      </c>
      <c r="R1289">
        <v>59140</v>
      </c>
      <c r="S1289" t="s">
        <v>2961</v>
      </c>
      <c r="T1289" t="s">
        <v>115</v>
      </c>
      <c r="U1289" t="s">
        <v>32</v>
      </c>
      <c r="V1289" t="s">
        <v>153</v>
      </c>
      <c r="W1289" t="s">
        <v>3250</v>
      </c>
      <c r="X1289" t="s">
        <v>3259</v>
      </c>
      <c r="Y1289" t="s">
        <v>60</v>
      </c>
      <c r="Z1289" t="s">
        <v>153</v>
      </c>
      <c r="AA1289" t="s">
        <v>36</v>
      </c>
      <c r="AB1289" t="s">
        <v>3251</v>
      </c>
      <c r="AC1289">
        <v>13</v>
      </c>
      <c r="AD1289" t="s">
        <v>147</v>
      </c>
      <c r="AE1289" t="s">
        <v>36</v>
      </c>
      <c r="AF1289" t="s">
        <v>109</v>
      </c>
      <c r="AG1289" s="1">
        <v>43691</v>
      </c>
    </row>
    <row r="1290" spans="1:33" x14ac:dyDescent="0.3">
      <c r="A1290">
        <v>51</v>
      </c>
      <c r="B1290" t="s">
        <v>32</v>
      </c>
      <c r="C1290" t="s">
        <v>61</v>
      </c>
      <c r="D1290" t="s">
        <v>511</v>
      </c>
      <c r="E1290" t="s">
        <v>35</v>
      </c>
      <c r="F1290">
        <v>8</v>
      </c>
      <c r="G1290" t="s">
        <v>3258</v>
      </c>
      <c r="H1290" t="s">
        <v>53</v>
      </c>
      <c r="I1290" t="s">
        <v>1790</v>
      </c>
      <c r="J1290" t="s">
        <v>3247</v>
      </c>
      <c r="K1290" t="s">
        <v>41</v>
      </c>
      <c r="L1290" t="s">
        <v>345</v>
      </c>
      <c r="M1290" t="s">
        <v>3247</v>
      </c>
      <c r="N1290" t="s">
        <v>3263</v>
      </c>
      <c r="O1290" t="s">
        <v>151</v>
      </c>
      <c r="P1290" t="s">
        <v>3247</v>
      </c>
      <c r="Q1290" t="s">
        <v>44</v>
      </c>
      <c r="R1290">
        <v>124900</v>
      </c>
      <c r="S1290" t="s">
        <v>2962</v>
      </c>
      <c r="T1290" t="s">
        <v>71</v>
      </c>
      <c r="U1290" t="s">
        <v>32</v>
      </c>
      <c r="V1290" t="s">
        <v>153</v>
      </c>
      <c r="W1290" t="s">
        <v>3250</v>
      </c>
      <c r="X1290" t="s">
        <v>3259</v>
      </c>
      <c r="Y1290" t="s">
        <v>40</v>
      </c>
      <c r="Z1290" t="s">
        <v>153</v>
      </c>
      <c r="AA1290" t="s">
        <v>71</v>
      </c>
      <c r="AB1290" t="s">
        <v>3256</v>
      </c>
      <c r="AC1290">
        <v>10</v>
      </c>
      <c r="AD1290" t="s">
        <v>104</v>
      </c>
      <c r="AE1290" t="s">
        <v>46</v>
      </c>
      <c r="AF1290" t="s">
        <v>109</v>
      </c>
      <c r="AG1290" s="1">
        <v>42072</v>
      </c>
    </row>
    <row r="1291" spans="1:33" x14ac:dyDescent="0.3">
      <c r="A1291">
        <v>28</v>
      </c>
      <c r="B1291" t="s">
        <v>32</v>
      </c>
      <c r="C1291" t="s">
        <v>33</v>
      </c>
      <c r="D1291" t="s">
        <v>2202</v>
      </c>
      <c r="E1291" t="s">
        <v>35</v>
      </c>
      <c r="F1291">
        <v>16</v>
      </c>
      <c r="G1291" t="s">
        <v>3246</v>
      </c>
      <c r="H1291" t="s">
        <v>53</v>
      </c>
      <c r="I1291" t="s">
        <v>2963</v>
      </c>
      <c r="J1291" t="s">
        <v>3248</v>
      </c>
      <c r="K1291" t="s">
        <v>41</v>
      </c>
      <c r="L1291" t="s">
        <v>210</v>
      </c>
      <c r="M1291" t="s">
        <v>3248</v>
      </c>
      <c r="N1291" t="s">
        <v>3254</v>
      </c>
      <c r="O1291" t="s">
        <v>107</v>
      </c>
      <c r="P1291" t="s">
        <v>3248</v>
      </c>
      <c r="Q1291" t="s">
        <v>57</v>
      </c>
      <c r="R1291">
        <v>21440</v>
      </c>
      <c r="S1291" t="s">
        <v>2964</v>
      </c>
      <c r="T1291" t="s">
        <v>38</v>
      </c>
      <c r="U1291" t="s">
        <v>32</v>
      </c>
      <c r="V1291" t="s">
        <v>76</v>
      </c>
      <c r="W1291" t="s">
        <v>3250</v>
      </c>
      <c r="X1291" t="s">
        <v>3248</v>
      </c>
      <c r="Y1291" t="s">
        <v>60</v>
      </c>
      <c r="Z1291" t="s">
        <v>71</v>
      </c>
      <c r="AA1291" t="s">
        <v>36</v>
      </c>
      <c r="AB1291" t="s">
        <v>3261</v>
      </c>
      <c r="AC1291">
        <v>5</v>
      </c>
      <c r="AD1291" t="s">
        <v>36</v>
      </c>
      <c r="AE1291" t="s">
        <v>38</v>
      </c>
      <c r="AF1291" t="s">
        <v>46</v>
      </c>
      <c r="AG1291" s="1">
        <v>44001</v>
      </c>
    </row>
    <row r="1292" spans="1:33" x14ac:dyDescent="0.3">
      <c r="A1292">
        <v>44</v>
      </c>
      <c r="B1292" t="s">
        <v>32</v>
      </c>
      <c r="C1292" t="s">
        <v>61</v>
      </c>
      <c r="D1292" t="s">
        <v>554</v>
      </c>
      <c r="E1292" t="s">
        <v>78</v>
      </c>
      <c r="F1292">
        <v>5</v>
      </c>
      <c r="G1292" t="s">
        <v>3246</v>
      </c>
      <c r="H1292" t="s">
        <v>84</v>
      </c>
      <c r="I1292" t="s">
        <v>2965</v>
      </c>
      <c r="J1292" t="s">
        <v>3247</v>
      </c>
      <c r="K1292" t="s">
        <v>41</v>
      </c>
      <c r="L1292" t="s">
        <v>214</v>
      </c>
      <c r="M1292" t="s">
        <v>3248</v>
      </c>
      <c r="N1292" t="s">
        <v>3265</v>
      </c>
      <c r="O1292" t="s">
        <v>87</v>
      </c>
      <c r="P1292" t="s">
        <v>3247</v>
      </c>
      <c r="Q1292" t="s">
        <v>44</v>
      </c>
      <c r="R1292">
        <v>182130</v>
      </c>
      <c r="S1292" t="s">
        <v>2966</v>
      </c>
      <c r="T1292" t="s">
        <v>109</v>
      </c>
      <c r="U1292" t="s">
        <v>32</v>
      </c>
      <c r="V1292" t="s">
        <v>147</v>
      </c>
      <c r="W1292" t="s">
        <v>3250</v>
      </c>
      <c r="X1292" t="s">
        <v>3248</v>
      </c>
      <c r="Y1292" t="s">
        <v>38</v>
      </c>
      <c r="Z1292" t="s">
        <v>504</v>
      </c>
      <c r="AA1292" t="s">
        <v>71</v>
      </c>
      <c r="AB1292" t="s">
        <v>3260</v>
      </c>
      <c r="AC1292">
        <v>5</v>
      </c>
      <c r="AD1292" t="s">
        <v>104</v>
      </c>
      <c r="AE1292" t="s">
        <v>36</v>
      </c>
      <c r="AF1292" t="s">
        <v>130</v>
      </c>
      <c r="AG1292" s="1">
        <v>43385</v>
      </c>
    </row>
    <row r="1293" spans="1:33" x14ac:dyDescent="0.3">
      <c r="A1293">
        <v>31</v>
      </c>
      <c r="B1293" t="s">
        <v>32</v>
      </c>
      <c r="C1293" t="s">
        <v>61</v>
      </c>
      <c r="D1293" t="s">
        <v>2967</v>
      </c>
      <c r="E1293" t="s">
        <v>35</v>
      </c>
      <c r="F1293">
        <v>7</v>
      </c>
      <c r="G1293" t="s">
        <v>3252</v>
      </c>
      <c r="H1293" t="s">
        <v>37</v>
      </c>
      <c r="I1293" t="s">
        <v>2326</v>
      </c>
      <c r="J1293" t="s">
        <v>3247</v>
      </c>
      <c r="K1293" t="s">
        <v>55</v>
      </c>
      <c r="L1293" t="s">
        <v>355</v>
      </c>
      <c r="M1293" t="s">
        <v>3248</v>
      </c>
      <c r="N1293" t="s">
        <v>3249</v>
      </c>
      <c r="O1293" t="s">
        <v>128</v>
      </c>
      <c r="P1293" t="s">
        <v>3253</v>
      </c>
      <c r="Q1293" t="s">
        <v>44</v>
      </c>
      <c r="R1293">
        <v>43060</v>
      </c>
      <c r="S1293" t="s">
        <v>2191</v>
      </c>
      <c r="T1293" t="s">
        <v>38</v>
      </c>
      <c r="U1293" t="s">
        <v>32</v>
      </c>
      <c r="V1293" t="s">
        <v>47</v>
      </c>
      <c r="W1293" t="s">
        <v>3250</v>
      </c>
      <c r="X1293" t="s">
        <v>3247</v>
      </c>
      <c r="Y1293" t="s">
        <v>38</v>
      </c>
      <c r="Z1293" t="s">
        <v>66</v>
      </c>
      <c r="AA1293" t="s">
        <v>71</v>
      </c>
      <c r="AB1293" t="s">
        <v>3256</v>
      </c>
      <c r="AC1293">
        <v>13</v>
      </c>
      <c r="AD1293" t="s">
        <v>130</v>
      </c>
      <c r="AE1293" t="s">
        <v>36</v>
      </c>
      <c r="AF1293" t="s">
        <v>47</v>
      </c>
      <c r="AG1293" s="1">
        <v>44531</v>
      </c>
    </row>
    <row r="1294" spans="1:33" x14ac:dyDescent="0.3">
      <c r="A1294">
        <v>50</v>
      </c>
      <c r="B1294" t="s">
        <v>32</v>
      </c>
      <c r="C1294" t="s">
        <v>61</v>
      </c>
      <c r="D1294" t="s">
        <v>2046</v>
      </c>
      <c r="E1294" t="s">
        <v>35</v>
      </c>
      <c r="F1294">
        <v>10</v>
      </c>
      <c r="G1294" t="s">
        <v>3246</v>
      </c>
      <c r="H1294" t="s">
        <v>121</v>
      </c>
      <c r="I1294" t="s">
        <v>2968</v>
      </c>
      <c r="J1294" t="s">
        <v>3259</v>
      </c>
      <c r="K1294" t="s">
        <v>41</v>
      </c>
      <c r="L1294" t="s">
        <v>301</v>
      </c>
      <c r="M1294" t="s">
        <v>3247</v>
      </c>
      <c r="N1294" t="s">
        <v>3263</v>
      </c>
      <c r="O1294" t="s">
        <v>100</v>
      </c>
      <c r="P1294" t="s">
        <v>3259</v>
      </c>
      <c r="Q1294" t="s">
        <v>57</v>
      </c>
      <c r="R1294">
        <v>104960</v>
      </c>
      <c r="S1294" t="s">
        <v>2064</v>
      </c>
      <c r="T1294" t="s">
        <v>90</v>
      </c>
      <c r="U1294" t="s">
        <v>32</v>
      </c>
      <c r="V1294" t="s">
        <v>102</v>
      </c>
      <c r="W1294" t="s">
        <v>3250</v>
      </c>
      <c r="X1294" t="s">
        <v>3259</v>
      </c>
      <c r="Y1294" t="s">
        <v>60</v>
      </c>
      <c r="Z1294" t="s">
        <v>59</v>
      </c>
      <c r="AA1294" t="s">
        <v>40</v>
      </c>
      <c r="AB1294" t="s">
        <v>3260</v>
      </c>
      <c r="AC1294">
        <v>4</v>
      </c>
      <c r="AD1294" t="s">
        <v>36</v>
      </c>
      <c r="AE1294" t="s">
        <v>38</v>
      </c>
      <c r="AF1294" t="s">
        <v>36</v>
      </c>
      <c r="AG1294" s="1">
        <v>44543</v>
      </c>
    </row>
    <row r="1295" spans="1:33" x14ac:dyDescent="0.3">
      <c r="A1295">
        <v>35</v>
      </c>
      <c r="B1295" t="s">
        <v>32</v>
      </c>
      <c r="C1295" t="s">
        <v>61</v>
      </c>
      <c r="D1295" t="s">
        <v>948</v>
      </c>
      <c r="E1295" t="s">
        <v>35</v>
      </c>
      <c r="F1295">
        <v>6</v>
      </c>
      <c r="G1295" t="s">
        <v>3257</v>
      </c>
      <c r="H1295" t="s">
        <v>53</v>
      </c>
      <c r="I1295" t="s">
        <v>2635</v>
      </c>
      <c r="J1295" t="s">
        <v>3248</v>
      </c>
      <c r="K1295" t="s">
        <v>41</v>
      </c>
      <c r="L1295" t="s">
        <v>86</v>
      </c>
      <c r="M1295" t="s">
        <v>3248</v>
      </c>
      <c r="N1295" t="s">
        <v>3254</v>
      </c>
      <c r="O1295" t="s">
        <v>107</v>
      </c>
      <c r="P1295" t="s">
        <v>3248</v>
      </c>
      <c r="Q1295" t="s">
        <v>44</v>
      </c>
      <c r="R1295">
        <v>35060</v>
      </c>
      <c r="S1295" t="s">
        <v>2969</v>
      </c>
      <c r="T1295" t="s">
        <v>60</v>
      </c>
      <c r="U1295" t="s">
        <v>50</v>
      </c>
      <c r="V1295" t="s">
        <v>76</v>
      </c>
      <c r="W1295" t="s">
        <v>3250</v>
      </c>
      <c r="X1295" t="s">
        <v>3259</v>
      </c>
      <c r="Y1295" t="s">
        <v>60</v>
      </c>
      <c r="Z1295" t="s">
        <v>46</v>
      </c>
      <c r="AA1295" t="s">
        <v>36</v>
      </c>
      <c r="AB1295" t="s">
        <v>3260</v>
      </c>
      <c r="AC1295">
        <v>3</v>
      </c>
      <c r="AD1295" t="s">
        <v>40</v>
      </c>
      <c r="AE1295" t="s">
        <v>40</v>
      </c>
      <c r="AF1295" t="s">
        <v>40</v>
      </c>
      <c r="AG1295" s="1">
        <v>42308</v>
      </c>
    </row>
    <row r="1296" spans="1:33" x14ac:dyDescent="0.3">
      <c r="A1296">
        <v>31</v>
      </c>
      <c r="B1296" t="s">
        <v>32</v>
      </c>
      <c r="C1296" t="s">
        <v>61</v>
      </c>
      <c r="D1296" t="s">
        <v>1931</v>
      </c>
      <c r="E1296" t="s">
        <v>35</v>
      </c>
      <c r="F1296">
        <v>26</v>
      </c>
      <c r="G1296" t="s">
        <v>3257</v>
      </c>
      <c r="H1296" t="s">
        <v>53</v>
      </c>
      <c r="I1296" t="s">
        <v>153</v>
      </c>
      <c r="J1296" t="s">
        <v>3253</v>
      </c>
      <c r="K1296" t="s">
        <v>41</v>
      </c>
      <c r="L1296" t="s">
        <v>355</v>
      </c>
      <c r="M1296" t="s">
        <v>3248</v>
      </c>
      <c r="N1296" t="s">
        <v>3254</v>
      </c>
      <c r="O1296" t="s">
        <v>107</v>
      </c>
      <c r="P1296" t="s">
        <v>3248</v>
      </c>
      <c r="Q1296" t="s">
        <v>69</v>
      </c>
      <c r="R1296">
        <v>29110</v>
      </c>
      <c r="S1296" t="s">
        <v>2970</v>
      </c>
      <c r="T1296" t="s">
        <v>38</v>
      </c>
      <c r="U1296" t="s">
        <v>32</v>
      </c>
      <c r="V1296" t="s">
        <v>49</v>
      </c>
      <c r="W1296" t="s">
        <v>3250</v>
      </c>
      <c r="X1296" t="s">
        <v>3259</v>
      </c>
      <c r="Y1296" t="s">
        <v>38</v>
      </c>
      <c r="Z1296" t="s">
        <v>71</v>
      </c>
      <c r="AA1296" t="s">
        <v>38</v>
      </c>
      <c r="AB1296" t="s">
        <v>3261</v>
      </c>
      <c r="AC1296">
        <v>5</v>
      </c>
      <c r="AD1296" t="s">
        <v>40</v>
      </c>
      <c r="AE1296" t="s">
        <v>46</v>
      </c>
      <c r="AF1296" t="s">
        <v>36</v>
      </c>
      <c r="AG1296" s="1">
        <v>42427</v>
      </c>
    </row>
    <row r="1297" spans="1:33" x14ac:dyDescent="0.3">
      <c r="A1297">
        <v>56</v>
      </c>
      <c r="B1297" t="s">
        <v>32</v>
      </c>
      <c r="C1297" t="s">
        <v>61</v>
      </c>
      <c r="D1297" t="s">
        <v>1623</v>
      </c>
      <c r="E1297" t="s">
        <v>78</v>
      </c>
      <c r="F1297">
        <v>11</v>
      </c>
      <c r="G1297" t="s">
        <v>3264</v>
      </c>
      <c r="H1297" t="s">
        <v>84</v>
      </c>
      <c r="I1297" t="s">
        <v>2971</v>
      </c>
      <c r="J1297" t="s">
        <v>3259</v>
      </c>
      <c r="K1297" t="s">
        <v>55</v>
      </c>
      <c r="L1297" t="s">
        <v>80</v>
      </c>
      <c r="M1297" t="s">
        <v>3247</v>
      </c>
      <c r="N1297" t="s">
        <v>3249</v>
      </c>
      <c r="O1297" t="s">
        <v>157</v>
      </c>
      <c r="P1297" t="s">
        <v>3253</v>
      </c>
      <c r="Q1297" t="s">
        <v>44</v>
      </c>
      <c r="R1297">
        <v>53800</v>
      </c>
      <c r="S1297" t="s">
        <v>2972</v>
      </c>
      <c r="T1297" t="s">
        <v>46</v>
      </c>
      <c r="U1297" t="s">
        <v>32</v>
      </c>
      <c r="V1297" t="s">
        <v>153</v>
      </c>
      <c r="W1297" t="s">
        <v>3250</v>
      </c>
      <c r="X1297" t="s">
        <v>3248</v>
      </c>
      <c r="Y1297" t="s">
        <v>38</v>
      </c>
      <c r="Z1297" t="s">
        <v>90</v>
      </c>
      <c r="AA1297" t="s">
        <v>36</v>
      </c>
      <c r="AB1297" t="s">
        <v>3260</v>
      </c>
      <c r="AC1297">
        <v>0</v>
      </c>
      <c r="AD1297" t="s">
        <v>60</v>
      </c>
      <c r="AE1297" t="s">
        <v>60</v>
      </c>
      <c r="AF1297" t="s">
        <v>60</v>
      </c>
      <c r="AG1297" s="1">
        <v>42492</v>
      </c>
    </row>
    <row r="1298" spans="1:33" x14ac:dyDescent="0.3">
      <c r="A1298">
        <v>24</v>
      </c>
      <c r="B1298" t="s">
        <v>50</v>
      </c>
      <c r="C1298" t="s">
        <v>61</v>
      </c>
      <c r="D1298" t="s">
        <v>602</v>
      </c>
      <c r="E1298" t="s">
        <v>299</v>
      </c>
      <c r="F1298">
        <v>22</v>
      </c>
      <c r="G1298" t="s">
        <v>3257</v>
      </c>
      <c r="H1298" t="s">
        <v>299</v>
      </c>
      <c r="I1298" t="s">
        <v>2973</v>
      </c>
      <c r="J1298" t="s">
        <v>3259</v>
      </c>
      <c r="K1298" t="s">
        <v>41</v>
      </c>
      <c r="L1298" t="s">
        <v>535</v>
      </c>
      <c r="M1298" t="s">
        <v>3253</v>
      </c>
      <c r="N1298" t="s">
        <v>3254</v>
      </c>
      <c r="O1298" t="s">
        <v>299</v>
      </c>
      <c r="P1298" t="s">
        <v>3248</v>
      </c>
      <c r="Q1298" t="s">
        <v>44</v>
      </c>
      <c r="R1298">
        <v>15550</v>
      </c>
      <c r="S1298" t="s">
        <v>2974</v>
      </c>
      <c r="T1298" t="s">
        <v>38</v>
      </c>
      <c r="U1298" t="s">
        <v>32</v>
      </c>
      <c r="V1298" t="s">
        <v>147</v>
      </c>
      <c r="W1298" t="s">
        <v>3250</v>
      </c>
      <c r="X1298" t="s">
        <v>3248</v>
      </c>
      <c r="Y1298" t="s">
        <v>38</v>
      </c>
      <c r="Z1298" t="s">
        <v>38</v>
      </c>
      <c r="AA1298" t="s">
        <v>40</v>
      </c>
      <c r="AB1298" t="s">
        <v>3260</v>
      </c>
      <c r="AC1298">
        <v>1</v>
      </c>
      <c r="AD1298" t="s">
        <v>60</v>
      </c>
      <c r="AE1298" t="s">
        <v>60</v>
      </c>
      <c r="AF1298" t="s">
        <v>60</v>
      </c>
      <c r="AG1298" s="1">
        <v>44281</v>
      </c>
    </row>
    <row r="1299" spans="1:33" x14ac:dyDescent="0.3">
      <c r="A1299">
        <v>33</v>
      </c>
      <c r="B1299" t="s">
        <v>50</v>
      </c>
      <c r="C1299" t="s">
        <v>61</v>
      </c>
      <c r="D1299" t="s">
        <v>136</v>
      </c>
      <c r="E1299" t="s">
        <v>35</v>
      </c>
      <c r="F1299">
        <v>14</v>
      </c>
      <c r="G1299" t="s">
        <v>3246</v>
      </c>
      <c r="H1299" t="s">
        <v>37</v>
      </c>
      <c r="I1299" t="s">
        <v>1484</v>
      </c>
      <c r="J1299" t="s">
        <v>3248</v>
      </c>
      <c r="K1299" t="s">
        <v>41</v>
      </c>
      <c r="L1299" t="s">
        <v>535</v>
      </c>
      <c r="M1299" t="s">
        <v>3248</v>
      </c>
      <c r="N1299" t="s">
        <v>3254</v>
      </c>
      <c r="O1299" t="s">
        <v>43</v>
      </c>
      <c r="P1299" t="s">
        <v>3259</v>
      </c>
      <c r="Q1299" t="s">
        <v>44</v>
      </c>
      <c r="R1299">
        <v>24360</v>
      </c>
      <c r="S1299" t="s">
        <v>2975</v>
      </c>
      <c r="T1299" t="s">
        <v>71</v>
      </c>
      <c r="U1299" t="s">
        <v>50</v>
      </c>
      <c r="V1299" t="s">
        <v>66</v>
      </c>
      <c r="W1299" t="s">
        <v>3250</v>
      </c>
      <c r="X1299" t="s">
        <v>3248</v>
      </c>
      <c r="Y1299" t="s">
        <v>38</v>
      </c>
      <c r="Z1299" t="s">
        <v>115</v>
      </c>
      <c r="AA1299" t="s">
        <v>40</v>
      </c>
      <c r="AB1299" t="s">
        <v>3256</v>
      </c>
      <c r="AC1299">
        <v>5</v>
      </c>
      <c r="AD1299" t="s">
        <v>46</v>
      </c>
      <c r="AE1299" t="s">
        <v>60</v>
      </c>
      <c r="AF1299" t="s">
        <v>46</v>
      </c>
      <c r="AG1299" s="1">
        <v>44914</v>
      </c>
    </row>
    <row r="1300" spans="1:33" x14ac:dyDescent="0.3">
      <c r="A1300">
        <v>37</v>
      </c>
      <c r="B1300" t="s">
        <v>50</v>
      </c>
      <c r="C1300" t="s">
        <v>61</v>
      </c>
      <c r="D1300" t="s">
        <v>1907</v>
      </c>
      <c r="E1300" t="s">
        <v>78</v>
      </c>
      <c r="F1300">
        <v>1</v>
      </c>
      <c r="G1300" t="s">
        <v>3258</v>
      </c>
      <c r="H1300" t="s">
        <v>53</v>
      </c>
      <c r="I1300" t="s">
        <v>262</v>
      </c>
      <c r="J1300" t="s">
        <v>3253</v>
      </c>
      <c r="K1300" t="s">
        <v>41</v>
      </c>
      <c r="L1300" t="s">
        <v>382</v>
      </c>
      <c r="M1300" t="s">
        <v>3247</v>
      </c>
      <c r="N1300" t="s">
        <v>3263</v>
      </c>
      <c r="O1300" t="s">
        <v>157</v>
      </c>
      <c r="P1300" t="s">
        <v>3248</v>
      </c>
      <c r="Q1300" t="s">
        <v>44</v>
      </c>
      <c r="R1300">
        <v>106090</v>
      </c>
      <c r="S1300" t="s">
        <v>2976</v>
      </c>
      <c r="T1300" t="s">
        <v>71</v>
      </c>
      <c r="U1300" t="s">
        <v>32</v>
      </c>
      <c r="V1300" t="s">
        <v>147</v>
      </c>
      <c r="W1300" t="s">
        <v>3250</v>
      </c>
      <c r="X1300" t="s">
        <v>3248</v>
      </c>
      <c r="Y1300" t="s">
        <v>60</v>
      </c>
      <c r="Z1300" t="s">
        <v>49</v>
      </c>
      <c r="AA1300" t="s">
        <v>40</v>
      </c>
      <c r="AB1300" t="s">
        <v>3256</v>
      </c>
      <c r="AC1300">
        <v>14</v>
      </c>
      <c r="AD1300" t="s">
        <v>38</v>
      </c>
      <c r="AE1300" t="s">
        <v>147</v>
      </c>
      <c r="AF1300" t="s">
        <v>109</v>
      </c>
      <c r="AG1300" s="1">
        <v>44343</v>
      </c>
    </row>
    <row r="1301" spans="1:33" x14ac:dyDescent="0.3">
      <c r="A1301">
        <v>34</v>
      </c>
      <c r="B1301" t="s">
        <v>32</v>
      </c>
      <c r="C1301" t="s">
        <v>61</v>
      </c>
      <c r="D1301" t="s">
        <v>2389</v>
      </c>
      <c r="E1301" t="s">
        <v>78</v>
      </c>
      <c r="F1301">
        <v>1</v>
      </c>
      <c r="G1301" t="s">
        <v>3246</v>
      </c>
      <c r="H1301" t="s">
        <v>121</v>
      </c>
      <c r="I1301" t="s">
        <v>2977</v>
      </c>
      <c r="J1301" t="s">
        <v>3259</v>
      </c>
      <c r="K1301" t="s">
        <v>41</v>
      </c>
      <c r="L1301" t="s">
        <v>192</v>
      </c>
      <c r="M1301" t="s">
        <v>3247</v>
      </c>
      <c r="N1301" t="s">
        <v>3263</v>
      </c>
      <c r="O1301" t="s">
        <v>157</v>
      </c>
      <c r="P1301" t="s">
        <v>3248</v>
      </c>
      <c r="Q1301" t="s">
        <v>44</v>
      </c>
      <c r="R1301">
        <v>70830</v>
      </c>
      <c r="S1301" t="s">
        <v>2978</v>
      </c>
      <c r="T1301" t="s">
        <v>38</v>
      </c>
      <c r="U1301" t="s">
        <v>50</v>
      </c>
      <c r="V1301" t="s">
        <v>76</v>
      </c>
      <c r="W1301" t="s">
        <v>3250</v>
      </c>
      <c r="X1301" t="s">
        <v>3259</v>
      </c>
      <c r="Y1301" t="s">
        <v>60</v>
      </c>
      <c r="Z1301" t="s">
        <v>130</v>
      </c>
      <c r="AA1301" t="s">
        <v>36</v>
      </c>
      <c r="AB1301" t="s">
        <v>3260</v>
      </c>
      <c r="AC1301">
        <v>10</v>
      </c>
      <c r="AD1301" t="s">
        <v>104</v>
      </c>
      <c r="AE1301" t="s">
        <v>115</v>
      </c>
      <c r="AF1301" t="s">
        <v>90</v>
      </c>
      <c r="AG1301" s="1">
        <v>42169</v>
      </c>
    </row>
    <row r="1302" spans="1:33" x14ac:dyDescent="0.3">
      <c r="A1302">
        <v>36</v>
      </c>
      <c r="B1302" t="s">
        <v>32</v>
      </c>
      <c r="C1302" t="s">
        <v>61</v>
      </c>
      <c r="D1302" t="s">
        <v>1896</v>
      </c>
      <c r="E1302" t="s">
        <v>35</v>
      </c>
      <c r="F1302">
        <v>9</v>
      </c>
      <c r="G1302" t="s">
        <v>3252</v>
      </c>
      <c r="H1302" t="s">
        <v>53</v>
      </c>
      <c r="I1302" t="s">
        <v>2979</v>
      </c>
      <c r="J1302" t="s">
        <v>3253</v>
      </c>
      <c r="K1302" t="s">
        <v>55</v>
      </c>
      <c r="L1302" t="s">
        <v>42</v>
      </c>
      <c r="M1302" t="s">
        <v>3248</v>
      </c>
      <c r="N1302" t="s">
        <v>3249</v>
      </c>
      <c r="O1302" t="s">
        <v>107</v>
      </c>
      <c r="P1302" t="s">
        <v>3248</v>
      </c>
      <c r="Q1302" t="s">
        <v>44</v>
      </c>
      <c r="R1302">
        <v>28970</v>
      </c>
      <c r="S1302" t="s">
        <v>2980</v>
      </c>
      <c r="T1302" t="s">
        <v>36</v>
      </c>
      <c r="U1302" t="s">
        <v>32</v>
      </c>
      <c r="V1302" t="s">
        <v>147</v>
      </c>
      <c r="W1302" t="s">
        <v>3250</v>
      </c>
      <c r="X1302" t="s">
        <v>3248</v>
      </c>
      <c r="Y1302" t="s">
        <v>40</v>
      </c>
      <c r="Z1302" t="s">
        <v>104</v>
      </c>
      <c r="AA1302" t="s">
        <v>90</v>
      </c>
      <c r="AB1302" t="s">
        <v>3261</v>
      </c>
      <c r="AC1302">
        <v>4</v>
      </c>
      <c r="AD1302" t="s">
        <v>36</v>
      </c>
      <c r="AE1302" t="s">
        <v>40</v>
      </c>
      <c r="AF1302" t="s">
        <v>36</v>
      </c>
      <c r="AG1302" s="1">
        <v>43468</v>
      </c>
    </row>
    <row r="1303" spans="1:33" x14ac:dyDescent="0.3">
      <c r="A1303">
        <v>32</v>
      </c>
      <c r="B1303" t="s">
        <v>32</v>
      </c>
      <c r="C1303" t="s">
        <v>51</v>
      </c>
      <c r="D1303" t="s">
        <v>83</v>
      </c>
      <c r="E1303" t="s">
        <v>78</v>
      </c>
      <c r="F1303">
        <v>10</v>
      </c>
      <c r="G1303" t="s">
        <v>3258</v>
      </c>
      <c r="H1303" t="s">
        <v>84</v>
      </c>
      <c r="I1303" t="s">
        <v>2981</v>
      </c>
      <c r="J1303" t="s">
        <v>3259</v>
      </c>
      <c r="K1303" t="s">
        <v>41</v>
      </c>
      <c r="L1303" t="s">
        <v>144</v>
      </c>
      <c r="M1303" t="s">
        <v>3248</v>
      </c>
      <c r="N1303" t="s">
        <v>3249</v>
      </c>
      <c r="O1303" t="s">
        <v>157</v>
      </c>
      <c r="P1303" t="s">
        <v>3259</v>
      </c>
      <c r="Q1303" t="s">
        <v>57</v>
      </c>
      <c r="R1303">
        <v>46480</v>
      </c>
      <c r="S1303" t="s">
        <v>2982</v>
      </c>
      <c r="T1303" t="s">
        <v>115</v>
      </c>
      <c r="U1303" t="s">
        <v>32</v>
      </c>
      <c r="V1303" t="s">
        <v>66</v>
      </c>
      <c r="W1303" t="s">
        <v>3250</v>
      </c>
      <c r="X1303" t="s">
        <v>3248</v>
      </c>
      <c r="Y1303" t="s">
        <v>60</v>
      </c>
      <c r="Z1303" t="s">
        <v>46</v>
      </c>
      <c r="AA1303" t="s">
        <v>40</v>
      </c>
      <c r="AB1303" t="s">
        <v>3251</v>
      </c>
      <c r="AC1303">
        <v>0</v>
      </c>
      <c r="AD1303" t="s">
        <v>60</v>
      </c>
      <c r="AE1303" t="s">
        <v>60</v>
      </c>
      <c r="AF1303" t="s">
        <v>60</v>
      </c>
      <c r="AG1303" s="1">
        <v>43913</v>
      </c>
    </row>
    <row r="1304" spans="1:33" x14ac:dyDescent="0.3">
      <c r="A1304">
        <v>59</v>
      </c>
      <c r="B1304" t="s">
        <v>32</v>
      </c>
      <c r="C1304" t="s">
        <v>61</v>
      </c>
      <c r="D1304" t="s">
        <v>2162</v>
      </c>
      <c r="E1304" t="s">
        <v>78</v>
      </c>
      <c r="F1304">
        <v>25</v>
      </c>
      <c r="G1304" t="s">
        <v>3246</v>
      </c>
      <c r="H1304" t="s">
        <v>53</v>
      </c>
      <c r="I1304" t="s">
        <v>345</v>
      </c>
      <c r="J1304" t="s">
        <v>3253</v>
      </c>
      <c r="K1304" t="s">
        <v>55</v>
      </c>
      <c r="L1304" t="s">
        <v>150</v>
      </c>
      <c r="M1304" t="s">
        <v>3248</v>
      </c>
      <c r="N1304" t="s">
        <v>3263</v>
      </c>
      <c r="O1304" t="s">
        <v>157</v>
      </c>
      <c r="P1304" t="s">
        <v>3253</v>
      </c>
      <c r="Q1304" t="s">
        <v>57</v>
      </c>
      <c r="R1304">
        <v>76370</v>
      </c>
      <c r="S1304" t="s">
        <v>2983</v>
      </c>
      <c r="T1304" t="s">
        <v>109</v>
      </c>
      <c r="U1304" t="s">
        <v>32</v>
      </c>
      <c r="V1304" t="s">
        <v>147</v>
      </c>
      <c r="W1304" t="s">
        <v>3250</v>
      </c>
      <c r="X1304" t="s">
        <v>3259</v>
      </c>
      <c r="Y1304" t="s">
        <v>60</v>
      </c>
      <c r="Z1304" t="s">
        <v>202</v>
      </c>
      <c r="AA1304" t="s">
        <v>36</v>
      </c>
      <c r="AB1304" t="s">
        <v>3261</v>
      </c>
      <c r="AC1304">
        <v>21</v>
      </c>
      <c r="AD1304" t="s">
        <v>153</v>
      </c>
      <c r="AE1304" t="s">
        <v>109</v>
      </c>
      <c r="AF1304" t="s">
        <v>104</v>
      </c>
      <c r="AG1304" s="1">
        <v>42386</v>
      </c>
    </row>
    <row r="1305" spans="1:33" x14ac:dyDescent="0.3">
      <c r="A1305">
        <v>22</v>
      </c>
      <c r="B1305" t="s">
        <v>32</v>
      </c>
      <c r="C1305" t="s">
        <v>61</v>
      </c>
      <c r="D1305" t="s">
        <v>677</v>
      </c>
      <c r="E1305" t="s">
        <v>35</v>
      </c>
      <c r="F1305">
        <v>8</v>
      </c>
      <c r="G1305" t="s">
        <v>3257</v>
      </c>
      <c r="H1305" t="s">
        <v>53</v>
      </c>
      <c r="I1305" t="s">
        <v>2984</v>
      </c>
      <c r="J1305" t="s">
        <v>3247</v>
      </c>
      <c r="K1305" t="s">
        <v>41</v>
      </c>
      <c r="L1305" t="s">
        <v>225</v>
      </c>
      <c r="M1305" t="s">
        <v>3253</v>
      </c>
      <c r="N1305" t="s">
        <v>3254</v>
      </c>
      <c r="O1305" t="s">
        <v>43</v>
      </c>
      <c r="P1305" t="s">
        <v>3253</v>
      </c>
      <c r="Q1305" t="s">
        <v>44</v>
      </c>
      <c r="R1305">
        <v>24510</v>
      </c>
      <c r="S1305" t="s">
        <v>1674</v>
      </c>
      <c r="T1305" t="s">
        <v>38</v>
      </c>
      <c r="U1305" t="s">
        <v>32</v>
      </c>
      <c r="V1305" t="s">
        <v>102</v>
      </c>
      <c r="W1305" t="s">
        <v>3250</v>
      </c>
      <c r="X1305" t="s">
        <v>3253</v>
      </c>
      <c r="Y1305" t="s">
        <v>38</v>
      </c>
      <c r="Z1305" t="s">
        <v>46</v>
      </c>
      <c r="AA1305" t="s">
        <v>36</v>
      </c>
      <c r="AB1305" t="s">
        <v>3261</v>
      </c>
      <c r="AC1305">
        <v>4</v>
      </c>
      <c r="AD1305" t="s">
        <v>36</v>
      </c>
      <c r="AE1305" t="s">
        <v>38</v>
      </c>
      <c r="AF1305" t="s">
        <v>38</v>
      </c>
      <c r="AG1305" s="1">
        <v>44890</v>
      </c>
    </row>
    <row r="1306" spans="1:33" x14ac:dyDescent="0.3">
      <c r="A1306">
        <v>36</v>
      </c>
      <c r="B1306" t="s">
        <v>32</v>
      </c>
      <c r="C1306" t="s">
        <v>61</v>
      </c>
      <c r="D1306" t="s">
        <v>1503</v>
      </c>
      <c r="E1306" t="s">
        <v>35</v>
      </c>
      <c r="F1306">
        <v>1</v>
      </c>
      <c r="G1306" t="s">
        <v>3252</v>
      </c>
      <c r="H1306" t="s">
        <v>53</v>
      </c>
      <c r="I1306" t="s">
        <v>1604</v>
      </c>
      <c r="J1306" t="s">
        <v>3253</v>
      </c>
      <c r="K1306" t="s">
        <v>55</v>
      </c>
      <c r="L1306" t="s">
        <v>112</v>
      </c>
      <c r="M1306" t="s">
        <v>3248</v>
      </c>
      <c r="N1306" t="s">
        <v>3254</v>
      </c>
      <c r="O1306" t="s">
        <v>107</v>
      </c>
      <c r="P1306" t="s">
        <v>3253</v>
      </c>
      <c r="Q1306" t="s">
        <v>44</v>
      </c>
      <c r="R1306">
        <v>20660</v>
      </c>
      <c r="S1306" t="s">
        <v>1161</v>
      </c>
      <c r="T1306" t="s">
        <v>40</v>
      </c>
      <c r="U1306" t="s">
        <v>32</v>
      </c>
      <c r="V1306" t="s">
        <v>95</v>
      </c>
      <c r="W1306" t="s">
        <v>3255</v>
      </c>
      <c r="X1306" t="s">
        <v>3259</v>
      </c>
      <c r="Y1306" t="s">
        <v>38</v>
      </c>
      <c r="Z1306" t="s">
        <v>71</v>
      </c>
      <c r="AA1306" t="s">
        <v>36</v>
      </c>
      <c r="AB1306" t="s">
        <v>3251</v>
      </c>
      <c r="AC1306">
        <v>3</v>
      </c>
      <c r="AD1306" t="s">
        <v>40</v>
      </c>
      <c r="AE1306" t="s">
        <v>38</v>
      </c>
      <c r="AF1306" t="s">
        <v>60</v>
      </c>
      <c r="AG1306" s="1">
        <v>43429</v>
      </c>
    </row>
    <row r="1307" spans="1:33" x14ac:dyDescent="0.3">
      <c r="A1307">
        <v>34</v>
      </c>
      <c r="B1307" t="s">
        <v>32</v>
      </c>
      <c r="C1307" t="s">
        <v>61</v>
      </c>
      <c r="D1307" t="s">
        <v>583</v>
      </c>
      <c r="E1307" t="s">
        <v>78</v>
      </c>
      <c r="F1307">
        <v>15</v>
      </c>
      <c r="G1307" t="s">
        <v>3252</v>
      </c>
      <c r="H1307" t="s">
        <v>37</v>
      </c>
      <c r="I1307" t="s">
        <v>2164</v>
      </c>
      <c r="J1307" t="s">
        <v>3248</v>
      </c>
      <c r="K1307" t="s">
        <v>55</v>
      </c>
      <c r="L1307" t="s">
        <v>86</v>
      </c>
      <c r="M1307" t="s">
        <v>3248</v>
      </c>
      <c r="N1307" t="s">
        <v>3249</v>
      </c>
      <c r="O1307" t="s">
        <v>157</v>
      </c>
      <c r="P1307" t="s">
        <v>3253</v>
      </c>
      <c r="Q1307" t="s">
        <v>57</v>
      </c>
      <c r="R1307">
        <v>61250</v>
      </c>
      <c r="S1307" t="s">
        <v>2985</v>
      </c>
      <c r="T1307" t="s">
        <v>38</v>
      </c>
      <c r="U1307" t="s">
        <v>32</v>
      </c>
      <c r="V1307" t="s">
        <v>47</v>
      </c>
      <c r="W1307" t="s">
        <v>3250</v>
      </c>
      <c r="X1307" t="s">
        <v>3259</v>
      </c>
      <c r="Y1307" t="s">
        <v>60</v>
      </c>
      <c r="Z1307" t="s">
        <v>130</v>
      </c>
      <c r="AA1307" t="s">
        <v>90</v>
      </c>
      <c r="AB1307" t="s">
        <v>3251</v>
      </c>
      <c r="AC1307">
        <v>10</v>
      </c>
      <c r="AD1307" t="s">
        <v>115</v>
      </c>
      <c r="AE1307" t="s">
        <v>104</v>
      </c>
      <c r="AF1307" t="s">
        <v>90</v>
      </c>
      <c r="AG1307" s="1">
        <v>43997</v>
      </c>
    </row>
    <row r="1308" spans="1:33" x14ac:dyDescent="0.3">
      <c r="A1308">
        <v>49</v>
      </c>
      <c r="B1308" t="s">
        <v>50</v>
      </c>
      <c r="C1308" t="s">
        <v>61</v>
      </c>
      <c r="D1308" t="s">
        <v>1736</v>
      </c>
      <c r="E1308" t="s">
        <v>78</v>
      </c>
      <c r="F1308">
        <v>11</v>
      </c>
      <c r="G1308" t="s">
        <v>3246</v>
      </c>
      <c r="H1308" t="s">
        <v>84</v>
      </c>
      <c r="I1308" t="s">
        <v>906</v>
      </c>
      <c r="J1308" t="s">
        <v>3248</v>
      </c>
      <c r="K1308" t="s">
        <v>55</v>
      </c>
      <c r="L1308" t="s">
        <v>233</v>
      </c>
      <c r="M1308" t="s">
        <v>3248</v>
      </c>
      <c r="N1308" t="s">
        <v>3263</v>
      </c>
      <c r="O1308" t="s">
        <v>157</v>
      </c>
      <c r="P1308" t="s">
        <v>3259</v>
      </c>
      <c r="Q1308" t="s">
        <v>44</v>
      </c>
      <c r="R1308">
        <v>76540</v>
      </c>
      <c r="S1308" t="s">
        <v>2986</v>
      </c>
      <c r="T1308" t="s">
        <v>38</v>
      </c>
      <c r="U1308" t="s">
        <v>32</v>
      </c>
      <c r="V1308" t="s">
        <v>190</v>
      </c>
      <c r="W1308" t="s">
        <v>3250</v>
      </c>
      <c r="X1308" t="s">
        <v>3253</v>
      </c>
      <c r="Y1308" t="s">
        <v>40</v>
      </c>
      <c r="Z1308" t="s">
        <v>104</v>
      </c>
      <c r="AA1308" t="s">
        <v>36</v>
      </c>
      <c r="AB1308" t="s">
        <v>3251</v>
      </c>
      <c r="AC1308">
        <v>9</v>
      </c>
      <c r="AD1308" t="s">
        <v>115</v>
      </c>
      <c r="AE1308" t="s">
        <v>109</v>
      </c>
      <c r="AF1308" t="s">
        <v>109</v>
      </c>
      <c r="AG1308" s="1">
        <v>44982</v>
      </c>
    </row>
    <row r="1309" spans="1:33" x14ac:dyDescent="0.3">
      <c r="A1309">
        <v>34</v>
      </c>
      <c r="B1309" t="s">
        <v>32</v>
      </c>
      <c r="C1309" t="s">
        <v>61</v>
      </c>
      <c r="D1309" t="s">
        <v>1054</v>
      </c>
      <c r="E1309" t="s">
        <v>35</v>
      </c>
      <c r="F1309">
        <v>19</v>
      </c>
      <c r="G1309" t="s">
        <v>3252</v>
      </c>
      <c r="H1309" t="s">
        <v>37</v>
      </c>
      <c r="I1309" t="s">
        <v>190</v>
      </c>
      <c r="J1309" t="s">
        <v>3247</v>
      </c>
      <c r="K1309" t="s">
        <v>41</v>
      </c>
      <c r="L1309" t="s">
        <v>467</v>
      </c>
      <c r="M1309" t="s">
        <v>3248</v>
      </c>
      <c r="N1309" t="s">
        <v>3254</v>
      </c>
      <c r="O1309" t="s">
        <v>157</v>
      </c>
      <c r="P1309" t="s">
        <v>3259</v>
      </c>
      <c r="Q1309" t="s">
        <v>69</v>
      </c>
      <c r="R1309">
        <v>26610</v>
      </c>
      <c r="S1309" t="s">
        <v>2987</v>
      </c>
      <c r="T1309" t="s">
        <v>60</v>
      </c>
      <c r="U1309" t="s">
        <v>32</v>
      </c>
      <c r="V1309" t="s">
        <v>147</v>
      </c>
      <c r="W1309" t="s">
        <v>3250</v>
      </c>
      <c r="X1309" t="s">
        <v>3248</v>
      </c>
      <c r="Y1309" t="s">
        <v>38</v>
      </c>
      <c r="Z1309" t="s">
        <v>36</v>
      </c>
      <c r="AA1309" t="s">
        <v>40</v>
      </c>
      <c r="AB1309" t="s">
        <v>3260</v>
      </c>
      <c r="AC1309">
        <v>2</v>
      </c>
      <c r="AD1309" t="s">
        <v>40</v>
      </c>
      <c r="AE1309" t="s">
        <v>38</v>
      </c>
      <c r="AF1309" t="s">
        <v>40</v>
      </c>
      <c r="AG1309" s="1">
        <v>43083</v>
      </c>
    </row>
    <row r="1310" spans="1:33" x14ac:dyDescent="0.3">
      <c r="A1310">
        <v>36</v>
      </c>
      <c r="B1310" t="s">
        <v>32</v>
      </c>
      <c r="C1310" t="s">
        <v>61</v>
      </c>
      <c r="D1310" t="s">
        <v>2188</v>
      </c>
      <c r="E1310" t="s">
        <v>78</v>
      </c>
      <c r="F1310">
        <v>4</v>
      </c>
      <c r="G1310" t="s">
        <v>3258</v>
      </c>
      <c r="H1310" t="s">
        <v>84</v>
      </c>
      <c r="I1310" t="s">
        <v>1116</v>
      </c>
      <c r="J1310" t="s">
        <v>3247</v>
      </c>
      <c r="K1310" t="s">
        <v>41</v>
      </c>
      <c r="L1310" t="s">
        <v>56</v>
      </c>
      <c r="M1310" t="s">
        <v>3248</v>
      </c>
      <c r="N1310" t="s">
        <v>3249</v>
      </c>
      <c r="O1310" t="s">
        <v>157</v>
      </c>
      <c r="P1310" t="s">
        <v>3253</v>
      </c>
      <c r="Q1310" t="s">
        <v>57</v>
      </c>
      <c r="R1310">
        <v>51550</v>
      </c>
      <c r="S1310" t="s">
        <v>2988</v>
      </c>
      <c r="T1310" t="s">
        <v>109</v>
      </c>
      <c r="U1310" t="s">
        <v>32</v>
      </c>
      <c r="V1310" t="s">
        <v>66</v>
      </c>
      <c r="W1310" t="s">
        <v>3250</v>
      </c>
      <c r="X1310" t="s">
        <v>3259</v>
      </c>
      <c r="Y1310" t="s">
        <v>60</v>
      </c>
      <c r="Z1310" t="s">
        <v>104</v>
      </c>
      <c r="AA1310" t="s">
        <v>36</v>
      </c>
      <c r="AB1310" t="s">
        <v>3251</v>
      </c>
      <c r="AC1310">
        <v>6</v>
      </c>
      <c r="AD1310" t="s">
        <v>46</v>
      </c>
      <c r="AE1310" t="s">
        <v>38</v>
      </c>
      <c r="AF1310" t="s">
        <v>71</v>
      </c>
      <c r="AG1310" s="1">
        <v>44148</v>
      </c>
    </row>
    <row r="1311" spans="1:33" x14ac:dyDescent="0.3">
      <c r="A1311">
        <v>22</v>
      </c>
      <c r="B1311" t="s">
        <v>32</v>
      </c>
      <c r="C1311" t="s">
        <v>33</v>
      </c>
      <c r="D1311" t="s">
        <v>2989</v>
      </c>
      <c r="E1311" t="s">
        <v>35</v>
      </c>
      <c r="F1311">
        <v>7</v>
      </c>
      <c r="G1311" t="s">
        <v>3252</v>
      </c>
      <c r="H1311" t="s">
        <v>37</v>
      </c>
      <c r="I1311" t="s">
        <v>95</v>
      </c>
      <c r="J1311" t="s">
        <v>3259</v>
      </c>
      <c r="K1311" t="s">
        <v>41</v>
      </c>
      <c r="L1311" t="s">
        <v>172</v>
      </c>
      <c r="M1311" t="s">
        <v>3259</v>
      </c>
      <c r="N1311" t="s">
        <v>3254</v>
      </c>
      <c r="O1311" t="s">
        <v>43</v>
      </c>
      <c r="P1311" t="s">
        <v>3259</v>
      </c>
      <c r="Q1311" t="s">
        <v>69</v>
      </c>
      <c r="R1311">
        <v>29350</v>
      </c>
      <c r="S1311" t="s">
        <v>755</v>
      </c>
      <c r="T1311" t="s">
        <v>38</v>
      </c>
      <c r="U1311" t="s">
        <v>50</v>
      </c>
      <c r="V1311" t="s">
        <v>66</v>
      </c>
      <c r="W1311" t="s">
        <v>3250</v>
      </c>
      <c r="X1311" t="s">
        <v>3247</v>
      </c>
      <c r="Y1311" t="s">
        <v>40</v>
      </c>
      <c r="Z1311" t="s">
        <v>38</v>
      </c>
      <c r="AA1311" t="s">
        <v>40</v>
      </c>
      <c r="AB1311" t="s">
        <v>3261</v>
      </c>
      <c r="AC1311">
        <v>1</v>
      </c>
      <c r="AD1311" t="s">
        <v>60</v>
      </c>
      <c r="AE1311" t="s">
        <v>60</v>
      </c>
      <c r="AF1311" t="s">
        <v>60</v>
      </c>
      <c r="AG1311" s="1">
        <v>43546</v>
      </c>
    </row>
    <row r="1312" spans="1:33" x14ac:dyDescent="0.3">
      <c r="A1312">
        <v>28</v>
      </c>
      <c r="B1312" t="s">
        <v>32</v>
      </c>
      <c r="C1312" t="s">
        <v>61</v>
      </c>
      <c r="D1312" t="s">
        <v>2738</v>
      </c>
      <c r="E1312" t="s">
        <v>78</v>
      </c>
      <c r="F1312">
        <v>10</v>
      </c>
      <c r="G1312" t="s">
        <v>3257</v>
      </c>
      <c r="H1312" t="s">
        <v>37</v>
      </c>
      <c r="I1312" t="s">
        <v>2990</v>
      </c>
      <c r="J1312" t="s">
        <v>3259</v>
      </c>
      <c r="K1312" t="s">
        <v>41</v>
      </c>
      <c r="L1312" t="s">
        <v>1084</v>
      </c>
      <c r="M1312" t="s">
        <v>3248</v>
      </c>
      <c r="N1312" t="s">
        <v>3254</v>
      </c>
      <c r="O1312" t="s">
        <v>81</v>
      </c>
      <c r="P1312" t="s">
        <v>3247</v>
      </c>
      <c r="Q1312" t="s">
        <v>44</v>
      </c>
      <c r="R1312">
        <v>10520</v>
      </c>
      <c r="S1312" t="s">
        <v>2991</v>
      </c>
      <c r="T1312" t="s">
        <v>38</v>
      </c>
      <c r="U1312" t="s">
        <v>32</v>
      </c>
      <c r="V1312" t="s">
        <v>95</v>
      </c>
      <c r="W1312" t="s">
        <v>3255</v>
      </c>
      <c r="X1312" t="s">
        <v>3247</v>
      </c>
      <c r="Y1312" t="s">
        <v>60</v>
      </c>
      <c r="Z1312" t="s">
        <v>38</v>
      </c>
      <c r="AA1312" t="s">
        <v>71</v>
      </c>
      <c r="AB1312" t="s">
        <v>3260</v>
      </c>
      <c r="AC1312">
        <v>1</v>
      </c>
      <c r="AD1312" t="s">
        <v>60</v>
      </c>
      <c r="AE1312" t="s">
        <v>60</v>
      </c>
      <c r="AF1312" t="s">
        <v>60</v>
      </c>
      <c r="AG1312" s="1">
        <v>43432</v>
      </c>
    </row>
    <row r="1313" spans="1:33" x14ac:dyDescent="0.3">
      <c r="A1313">
        <v>42</v>
      </c>
      <c r="B1313" t="s">
        <v>32</v>
      </c>
      <c r="C1313" t="s">
        <v>61</v>
      </c>
      <c r="D1313" t="s">
        <v>1334</v>
      </c>
      <c r="E1313" t="s">
        <v>35</v>
      </c>
      <c r="F1313">
        <v>23</v>
      </c>
      <c r="G1313" t="s">
        <v>3264</v>
      </c>
      <c r="H1313" t="s">
        <v>53</v>
      </c>
      <c r="I1313" t="s">
        <v>2884</v>
      </c>
      <c r="J1313" t="s">
        <v>3253</v>
      </c>
      <c r="K1313" t="s">
        <v>55</v>
      </c>
      <c r="L1313" t="s">
        <v>188</v>
      </c>
      <c r="M1313" t="s">
        <v>3248</v>
      </c>
      <c r="N1313" t="s">
        <v>3262</v>
      </c>
      <c r="O1313" t="s">
        <v>151</v>
      </c>
      <c r="P1313" t="s">
        <v>3259</v>
      </c>
      <c r="Q1313" t="s">
        <v>57</v>
      </c>
      <c r="R1313">
        <v>159920</v>
      </c>
      <c r="S1313" t="s">
        <v>2992</v>
      </c>
      <c r="T1313" t="s">
        <v>40</v>
      </c>
      <c r="U1313" t="s">
        <v>32</v>
      </c>
      <c r="V1313" t="s">
        <v>76</v>
      </c>
      <c r="W1313" t="s">
        <v>3250</v>
      </c>
      <c r="X1313" t="s">
        <v>3247</v>
      </c>
      <c r="Y1313" t="s">
        <v>60</v>
      </c>
      <c r="Z1313" t="s">
        <v>153</v>
      </c>
      <c r="AA1313" t="s">
        <v>40</v>
      </c>
      <c r="AB1313" t="s">
        <v>3260</v>
      </c>
      <c r="AC1313">
        <v>1</v>
      </c>
      <c r="AD1313" t="s">
        <v>60</v>
      </c>
      <c r="AE1313" t="s">
        <v>60</v>
      </c>
      <c r="AF1313" t="s">
        <v>60</v>
      </c>
      <c r="AG1313" s="1">
        <v>42958</v>
      </c>
    </row>
    <row r="1314" spans="1:33" x14ac:dyDescent="0.3">
      <c r="A1314">
        <v>36</v>
      </c>
      <c r="B1314" t="s">
        <v>32</v>
      </c>
      <c r="C1314" t="s">
        <v>51</v>
      </c>
      <c r="D1314" t="s">
        <v>397</v>
      </c>
      <c r="E1314" t="s">
        <v>35</v>
      </c>
      <c r="F1314">
        <v>18</v>
      </c>
      <c r="G1314" t="s">
        <v>3257</v>
      </c>
      <c r="H1314" t="s">
        <v>37</v>
      </c>
      <c r="I1314" t="s">
        <v>1113</v>
      </c>
      <c r="J1314" t="s">
        <v>3247</v>
      </c>
      <c r="K1314" t="s">
        <v>55</v>
      </c>
      <c r="L1314" t="s">
        <v>156</v>
      </c>
      <c r="M1314" t="s">
        <v>3248</v>
      </c>
      <c r="N1314" t="s">
        <v>3254</v>
      </c>
      <c r="O1314" t="s">
        <v>43</v>
      </c>
      <c r="P1314" t="s">
        <v>3259</v>
      </c>
      <c r="Q1314" t="s">
        <v>57</v>
      </c>
      <c r="R1314">
        <v>2153</v>
      </c>
      <c r="S1314" t="s">
        <v>2993</v>
      </c>
      <c r="T1314" t="s">
        <v>38</v>
      </c>
      <c r="U1314" t="s">
        <v>32</v>
      </c>
      <c r="V1314" t="s">
        <v>66</v>
      </c>
      <c r="W1314" t="s">
        <v>3250</v>
      </c>
      <c r="X1314" t="s">
        <v>3253</v>
      </c>
      <c r="Y1314" t="s">
        <v>60</v>
      </c>
      <c r="Z1314" t="s">
        <v>115</v>
      </c>
      <c r="AA1314" t="s">
        <v>40</v>
      </c>
      <c r="AB1314" t="s">
        <v>3260</v>
      </c>
      <c r="AC1314">
        <v>8</v>
      </c>
      <c r="AD1314" t="s">
        <v>38</v>
      </c>
      <c r="AE1314" t="s">
        <v>38</v>
      </c>
      <c r="AF1314" t="s">
        <v>109</v>
      </c>
      <c r="AG1314" s="1">
        <v>44051</v>
      </c>
    </row>
    <row r="1315" spans="1:33" x14ac:dyDescent="0.3">
      <c r="A1315">
        <v>48</v>
      </c>
      <c r="B1315" t="s">
        <v>32</v>
      </c>
      <c r="C1315" t="s">
        <v>61</v>
      </c>
      <c r="D1315" t="s">
        <v>2827</v>
      </c>
      <c r="E1315" t="s">
        <v>35</v>
      </c>
      <c r="F1315">
        <v>15</v>
      </c>
      <c r="G1315" t="s">
        <v>3258</v>
      </c>
      <c r="H1315" t="s">
        <v>175</v>
      </c>
      <c r="I1315" t="s">
        <v>2994</v>
      </c>
      <c r="J1315" t="s">
        <v>3248</v>
      </c>
      <c r="K1315" t="s">
        <v>55</v>
      </c>
      <c r="L1315" t="s">
        <v>325</v>
      </c>
      <c r="M1315" t="s">
        <v>3248</v>
      </c>
      <c r="N1315" t="s">
        <v>3254</v>
      </c>
      <c r="O1315" t="s">
        <v>107</v>
      </c>
      <c r="P1315" t="s">
        <v>3253</v>
      </c>
      <c r="Q1315" t="s">
        <v>44</v>
      </c>
      <c r="R1315">
        <v>2367</v>
      </c>
      <c r="S1315" t="s">
        <v>2995</v>
      </c>
      <c r="T1315" t="s">
        <v>115</v>
      </c>
      <c r="U1315" t="s">
        <v>32</v>
      </c>
      <c r="V1315" t="s">
        <v>47</v>
      </c>
      <c r="W1315" t="s">
        <v>3250</v>
      </c>
      <c r="X1315" t="s">
        <v>3259</v>
      </c>
      <c r="Y1315" t="s">
        <v>38</v>
      </c>
      <c r="Z1315" t="s">
        <v>130</v>
      </c>
      <c r="AA1315" t="s">
        <v>36</v>
      </c>
      <c r="AB1315" t="s">
        <v>3261</v>
      </c>
      <c r="AC1315">
        <v>8</v>
      </c>
      <c r="AD1315" t="s">
        <v>40</v>
      </c>
      <c r="AE1315" t="s">
        <v>109</v>
      </c>
      <c r="AF1315" t="s">
        <v>90</v>
      </c>
      <c r="AG1315" s="1">
        <v>43911</v>
      </c>
    </row>
    <row r="1316" spans="1:33" x14ac:dyDescent="0.3">
      <c r="A1316">
        <v>38</v>
      </c>
      <c r="B1316" t="s">
        <v>32</v>
      </c>
      <c r="C1316" t="s">
        <v>61</v>
      </c>
      <c r="D1316" t="s">
        <v>1970</v>
      </c>
      <c r="E1316" t="s">
        <v>35</v>
      </c>
      <c r="F1316">
        <v>15</v>
      </c>
      <c r="G1316" t="s">
        <v>3252</v>
      </c>
      <c r="H1316" t="s">
        <v>53</v>
      </c>
      <c r="I1316" t="s">
        <v>1138</v>
      </c>
      <c r="J1316" t="s">
        <v>3248</v>
      </c>
      <c r="K1316" t="s">
        <v>41</v>
      </c>
      <c r="L1316" t="s">
        <v>123</v>
      </c>
      <c r="M1316" t="s">
        <v>3247</v>
      </c>
      <c r="N1316" t="s">
        <v>3263</v>
      </c>
      <c r="O1316" t="s">
        <v>151</v>
      </c>
      <c r="P1316" t="s">
        <v>3259</v>
      </c>
      <c r="Q1316" t="s">
        <v>69</v>
      </c>
      <c r="R1316">
        <v>115100</v>
      </c>
      <c r="S1316" t="s">
        <v>2996</v>
      </c>
      <c r="T1316" t="s">
        <v>60</v>
      </c>
      <c r="U1316" t="s">
        <v>50</v>
      </c>
      <c r="V1316" t="s">
        <v>76</v>
      </c>
      <c r="W1316" t="s">
        <v>3250</v>
      </c>
      <c r="X1316" t="s">
        <v>3247</v>
      </c>
      <c r="Y1316" t="s">
        <v>38</v>
      </c>
      <c r="Z1316" t="s">
        <v>47</v>
      </c>
      <c r="AA1316" t="s">
        <v>36</v>
      </c>
      <c r="AB1316" t="s">
        <v>3260</v>
      </c>
      <c r="AC1316">
        <v>11</v>
      </c>
      <c r="AD1316" t="s">
        <v>130</v>
      </c>
      <c r="AE1316" t="s">
        <v>40</v>
      </c>
      <c r="AF1316" t="s">
        <v>104</v>
      </c>
      <c r="AG1316" s="1">
        <v>44052</v>
      </c>
    </row>
    <row r="1317" spans="1:33" x14ac:dyDescent="0.3">
      <c r="A1317">
        <v>35</v>
      </c>
      <c r="B1317" t="s">
        <v>32</v>
      </c>
      <c r="C1317" t="s">
        <v>61</v>
      </c>
      <c r="D1317" t="s">
        <v>1389</v>
      </c>
      <c r="E1317" t="s">
        <v>35</v>
      </c>
      <c r="F1317">
        <v>5</v>
      </c>
      <c r="G1317" t="s">
        <v>3258</v>
      </c>
      <c r="H1317" t="s">
        <v>121</v>
      </c>
      <c r="I1317" t="s">
        <v>1366</v>
      </c>
      <c r="J1317" t="s">
        <v>3248</v>
      </c>
      <c r="K1317" t="s">
        <v>41</v>
      </c>
      <c r="L1317" t="s">
        <v>74</v>
      </c>
      <c r="M1317" t="s">
        <v>3248</v>
      </c>
      <c r="N1317" t="s">
        <v>3263</v>
      </c>
      <c r="O1317" t="s">
        <v>128</v>
      </c>
      <c r="P1317" t="s">
        <v>3247</v>
      </c>
      <c r="Q1317" t="s">
        <v>57</v>
      </c>
      <c r="R1317">
        <v>80950</v>
      </c>
      <c r="S1317" t="s">
        <v>2997</v>
      </c>
      <c r="T1317" t="s">
        <v>60</v>
      </c>
      <c r="U1317" t="s">
        <v>32</v>
      </c>
      <c r="V1317" t="s">
        <v>66</v>
      </c>
      <c r="W1317" t="s">
        <v>3250</v>
      </c>
      <c r="X1317" t="s">
        <v>3259</v>
      </c>
      <c r="Y1317" t="s">
        <v>60</v>
      </c>
      <c r="Z1317" t="s">
        <v>49</v>
      </c>
      <c r="AA1317" t="s">
        <v>71</v>
      </c>
      <c r="AB1317" t="s">
        <v>3260</v>
      </c>
      <c r="AC1317">
        <v>16</v>
      </c>
      <c r="AD1317" t="s">
        <v>90</v>
      </c>
      <c r="AE1317" t="s">
        <v>60</v>
      </c>
      <c r="AF1317" t="s">
        <v>66</v>
      </c>
      <c r="AG1317" s="1">
        <v>42249</v>
      </c>
    </row>
    <row r="1318" spans="1:33" x14ac:dyDescent="0.3">
      <c r="A1318">
        <v>46</v>
      </c>
      <c r="B1318" t="s">
        <v>50</v>
      </c>
      <c r="C1318" t="s">
        <v>61</v>
      </c>
      <c r="D1318" t="s">
        <v>808</v>
      </c>
      <c r="E1318" t="s">
        <v>78</v>
      </c>
      <c r="F1318">
        <v>10</v>
      </c>
      <c r="G1318" t="s">
        <v>3246</v>
      </c>
      <c r="H1318" t="s">
        <v>53</v>
      </c>
      <c r="I1318" t="s">
        <v>2998</v>
      </c>
      <c r="J1318" t="s">
        <v>3248</v>
      </c>
      <c r="K1318" t="s">
        <v>55</v>
      </c>
      <c r="L1318" t="s">
        <v>192</v>
      </c>
      <c r="M1318" t="s">
        <v>3248</v>
      </c>
      <c r="N1318" t="s">
        <v>3263</v>
      </c>
      <c r="O1318" t="s">
        <v>157</v>
      </c>
      <c r="P1318" t="s">
        <v>3247</v>
      </c>
      <c r="Q1318" t="s">
        <v>44</v>
      </c>
      <c r="R1318">
        <v>73140</v>
      </c>
      <c r="S1318" t="s">
        <v>2999</v>
      </c>
      <c r="T1318" t="s">
        <v>71</v>
      </c>
      <c r="U1318" t="s">
        <v>32</v>
      </c>
      <c r="V1318" t="s">
        <v>106</v>
      </c>
      <c r="W1318" t="s">
        <v>3255</v>
      </c>
      <c r="X1318" t="s">
        <v>3248</v>
      </c>
      <c r="Y1318" t="s">
        <v>36</v>
      </c>
      <c r="Z1318" t="s">
        <v>76</v>
      </c>
      <c r="AA1318" t="s">
        <v>40</v>
      </c>
      <c r="AB1318" t="s">
        <v>3260</v>
      </c>
      <c r="AC1318">
        <v>8</v>
      </c>
      <c r="AD1318" t="s">
        <v>109</v>
      </c>
      <c r="AE1318" t="s">
        <v>60</v>
      </c>
      <c r="AF1318" t="s">
        <v>109</v>
      </c>
      <c r="AG1318" s="1">
        <v>42739</v>
      </c>
    </row>
    <row r="1319" spans="1:33" x14ac:dyDescent="0.3">
      <c r="A1319">
        <v>28</v>
      </c>
      <c r="B1319" t="s">
        <v>32</v>
      </c>
      <c r="C1319" t="s">
        <v>51</v>
      </c>
      <c r="D1319" t="s">
        <v>2876</v>
      </c>
      <c r="E1319" t="s">
        <v>78</v>
      </c>
      <c r="F1319">
        <v>1</v>
      </c>
      <c r="G1319" t="s">
        <v>3252</v>
      </c>
      <c r="H1319" t="s">
        <v>53</v>
      </c>
      <c r="I1319" t="s">
        <v>3000</v>
      </c>
      <c r="J1319" t="s">
        <v>3248</v>
      </c>
      <c r="K1319" t="s">
        <v>41</v>
      </c>
      <c r="L1319" t="s">
        <v>254</v>
      </c>
      <c r="M1319" t="s">
        <v>3247</v>
      </c>
      <c r="N1319" t="s">
        <v>3249</v>
      </c>
      <c r="O1319" t="s">
        <v>157</v>
      </c>
      <c r="P1319" t="s">
        <v>3259</v>
      </c>
      <c r="Q1319" t="s">
        <v>44</v>
      </c>
      <c r="R1319">
        <v>68340</v>
      </c>
      <c r="S1319" t="s">
        <v>3001</v>
      </c>
      <c r="T1319" t="s">
        <v>38</v>
      </c>
      <c r="U1319" t="s">
        <v>50</v>
      </c>
      <c r="V1319" t="s">
        <v>47</v>
      </c>
      <c r="W1319" t="s">
        <v>3250</v>
      </c>
      <c r="X1319" t="s">
        <v>3248</v>
      </c>
      <c r="Y1319" t="s">
        <v>38</v>
      </c>
      <c r="Z1319" t="s">
        <v>109</v>
      </c>
      <c r="AA1319" t="s">
        <v>40</v>
      </c>
      <c r="AB1319" t="s">
        <v>3260</v>
      </c>
      <c r="AC1319">
        <v>7</v>
      </c>
      <c r="AD1319" t="s">
        <v>109</v>
      </c>
      <c r="AE1319" t="s">
        <v>60</v>
      </c>
      <c r="AF1319" t="s">
        <v>109</v>
      </c>
      <c r="AG1319" s="1">
        <v>42318</v>
      </c>
    </row>
    <row r="1320" spans="1:33" x14ac:dyDescent="0.3">
      <c r="A1320">
        <v>39</v>
      </c>
      <c r="B1320" t="s">
        <v>32</v>
      </c>
      <c r="C1320" t="s">
        <v>61</v>
      </c>
      <c r="D1320" t="s">
        <v>2363</v>
      </c>
      <c r="E1320" t="s">
        <v>299</v>
      </c>
      <c r="F1320">
        <v>3</v>
      </c>
      <c r="G1320" t="s">
        <v>3246</v>
      </c>
      <c r="H1320" t="s">
        <v>299</v>
      </c>
      <c r="I1320" t="s">
        <v>1270</v>
      </c>
      <c r="J1320" t="s">
        <v>3248</v>
      </c>
      <c r="K1320" t="s">
        <v>55</v>
      </c>
      <c r="L1320" t="s">
        <v>188</v>
      </c>
      <c r="M1320" t="s">
        <v>3259</v>
      </c>
      <c r="N1320" t="s">
        <v>3249</v>
      </c>
      <c r="O1320" t="s">
        <v>299</v>
      </c>
      <c r="P1320" t="s">
        <v>3247</v>
      </c>
      <c r="Q1320" t="s">
        <v>44</v>
      </c>
      <c r="R1320">
        <v>63890</v>
      </c>
      <c r="S1320" t="s">
        <v>3002</v>
      </c>
      <c r="T1320" t="s">
        <v>104</v>
      </c>
      <c r="U1320" t="s">
        <v>32</v>
      </c>
      <c r="V1320" t="s">
        <v>102</v>
      </c>
      <c r="W1320" t="s">
        <v>3250</v>
      </c>
      <c r="X1320" t="s">
        <v>3248</v>
      </c>
      <c r="Y1320" t="s">
        <v>38</v>
      </c>
      <c r="Z1320" t="s">
        <v>47</v>
      </c>
      <c r="AA1320" t="s">
        <v>36</v>
      </c>
      <c r="AB1320" t="s">
        <v>3256</v>
      </c>
      <c r="AC1320">
        <v>8</v>
      </c>
      <c r="AD1320" t="s">
        <v>36</v>
      </c>
      <c r="AE1320" t="s">
        <v>36</v>
      </c>
      <c r="AF1320" t="s">
        <v>90</v>
      </c>
      <c r="AG1320" s="1">
        <v>42627</v>
      </c>
    </row>
    <row r="1321" spans="1:33" x14ac:dyDescent="0.3">
      <c r="A1321">
        <v>28</v>
      </c>
      <c r="B1321" t="s">
        <v>50</v>
      </c>
      <c r="C1321" t="s">
        <v>61</v>
      </c>
      <c r="D1321" t="s">
        <v>2357</v>
      </c>
      <c r="E1321" t="s">
        <v>35</v>
      </c>
      <c r="F1321">
        <v>2</v>
      </c>
      <c r="G1321" t="s">
        <v>3258</v>
      </c>
      <c r="H1321" t="s">
        <v>37</v>
      </c>
      <c r="I1321" t="s">
        <v>1435</v>
      </c>
      <c r="J1321" t="s">
        <v>3248</v>
      </c>
      <c r="K1321" t="s">
        <v>41</v>
      </c>
      <c r="L1321" t="s">
        <v>382</v>
      </c>
      <c r="M1321" t="s">
        <v>3248</v>
      </c>
      <c r="N1321" t="s">
        <v>3254</v>
      </c>
      <c r="O1321" t="s">
        <v>107</v>
      </c>
      <c r="P1321" t="s">
        <v>3248</v>
      </c>
      <c r="Q1321" t="s">
        <v>57</v>
      </c>
      <c r="R1321">
        <v>43820</v>
      </c>
      <c r="S1321" t="s">
        <v>3003</v>
      </c>
      <c r="T1321" t="s">
        <v>90</v>
      </c>
      <c r="U1321" t="s">
        <v>32</v>
      </c>
      <c r="V1321" t="s">
        <v>49</v>
      </c>
      <c r="W1321" t="s">
        <v>3250</v>
      </c>
      <c r="X1321" t="s">
        <v>3259</v>
      </c>
      <c r="Y1321" t="s">
        <v>60</v>
      </c>
      <c r="Z1321" t="s">
        <v>71</v>
      </c>
      <c r="AA1321" t="s">
        <v>36</v>
      </c>
      <c r="AB1321" t="s">
        <v>3261</v>
      </c>
      <c r="AC1321">
        <v>2</v>
      </c>
      <c r="AD1321" t="s">
        <v>40</v>
      </c>
      <c r="AE1321" t="s">
        <v>40</v>
      </c>
      <c r="AF1321" t="s">
        <v>38</v>
      </c>
      <c r="AG1321" s="1">
        <v>43863</v>
      </c>
    </row>
    <row r="1322" spans="1:33" x14ac:dyDescent="0.3">
      <c r="A1322">
        <v>30</v>
      </c>
      <c r="B1322" t="s">
        <v>32</v>
      </c>
      <c r="C1322" t="s">
        <v>61</v>
      </c>
      <c r="D1322" t="s">
        <v>2924</v>
      </c>
      <c r="E1322" t="s">
        <v>35</v>
      </c>
      <c r="F1322">
        <v>9</v>
      </c>
      <c r="G1322" t="s">
        <v>3252</v>
      </c>
      <c r="H1322" t="s">
        <v>37</v>
      </c>
      <c r="I1322" t="s">
        <v>292</v>
      </c>
      <c r="J1322" t="s">
        <v>3259</v>
      </c>
      <c r="K1322" t="s">
        <v>41</v>
      </c>
      <c r="L1322" t="s">
        <v>229</v>
      </c>
      <c r="M1322" t="s">
        <v>3247</v>
      </c>
      <c r="N1322" t="s">
        <v>3254</v>
      </c>
      <c r="O1322" t="s">
        <v>43</v>
      </c>
      <c r="P1322" t="s">
        <v>3248</v>
      </c>
      <c r="Q1322" t="s">
        <v>57</v>
      </c>
      <c r="R1322">
        <v>22060</v>
      </c>
      <c r="S1322" t="s">
        <v>3004</v>
      </c>
      <c r="T1322" t="s">
        <v>38</v>
      </c>
      <c r="U1322" t="s">
        <v>32</v>
      </c>
      <c r="V1322" t="s">
        <v>66</v>
      </c>
      <c r="W1322" t="s">
        <v>3250</v>
      </c>
      <c r="X1322" t="s">
        <v>3253</v>
      </c>
      <c r="Y1322" t="s">
        <v>60</v>
      </c>
      <c r="Z1322" t="s">
        <v>130</v>
      </c>
      <c r="AA1322" t="s">
        <v>71</v>
      </c>
      <c r="AB1322" t="s">
        <v>3260</v>
      </c>
      <c r="AC1322">
        <v>10</v>
      </c>
      <c r="AD1322" t="s">
        <v>60</v>
      </c>
      <c r="AE1322" t="s">
        <v>38</v>
      </c>
      <c r="AF1322" t="s">
        <v>115</v>
      </c>
      <c r="AG1322" s="1">
        <v>43977</v>
      </c>
    </row>
    <row r="1323" spans="1:33" x14ac:dyDescent="0.3">
      <c r="A1323">
        <v>35</v>
      </c>
      <c r="B1323" t="s">
        <v>32</v>
      </c>
      <c r="C1323" t="s">
        <v>61</v>
      </c>
      <c r="D1323" t="s">
        <v>3005</v>
      </c>
      <c r="E1323" t="s">
        <v>35</v>
      </c>
      <c r="F1323">
        <v>9</v>
      </c>
      <c r="G1323" t="s">
        <v>3258</v>
      </c>
      <c r="H1323" t="s">
        <v>53</v>
      </c>
      <c r="I1323" t="s">
        <v>1062</v>
      </c>
      <c r="J1323" t="s">
        <v>3248</v>
      </c>
      <c r="K1323" t="s">
        <v>41</v>
      </c>
      <c r="L1323" t="s">
        <v>319</v>
      </c>
      <c r="M1323" t="s">
        <v>3247</v>
      </c>
      <c r="N1323" t="s">
        <v>3249</v>
      </c>
      <c r="O1323" t="s">
        <v>100</v>
      </c>
      <c r="P1323" t="s">
        <v>3247</v>
      </c>
      <c r="Q1323" t="s">
        <v>57</v>
      </c>
      <c r="R1323">
        <v>65400</v>
      </c>
      <c r="S1323" t="s">
        <v>3006</v>
      </c>
      <c r="T1323" t="s">
        <v>104</v>
      </c>
      <c r="U1323" t="s">
        <v>32</v>
      </c>
      <c r="V1323" t="s">
        <v>114</v>
      </c>
      <c r="W1323" t="s">
        <v>3250</v>
      </c>
      <c r="X1323" t="s">
        <v>3248</v>
      </c>
      <c r="Y1323" t="s">
        <v>60</v>
      </c>
      <c r="Z1323" t="s">
        <v>130</v>
      </c>
      <c r="AA1323" t="s">
        <v>71</v>
      </c>
      <c r="AB1323" t="s">
        <v>3260</v>
      </c>
      <c r="AC1323">
        <v>1</v>
      </c>
      <c r="AD1323" t="s">
        <v>38</v>
      </c>
      <c r="AE1323" t="s">
        <v>60</v>
      </c>
      <c r="AF1323" t="s">
        <v>60</v>
      </c>
      <c r="AG1323" s="1">
        <v>44411</v>
      </c>
    </row>
    <row r="1324" spans="1:33" x14ac:dyDescent="0.3">
      <c r="A1324">
        <v>29</v>
      </c>
      <c r="B1324" t="s">
        <v>32</v>
      </c>
      <c r="C1324" t="s">
        <v>61</v>
      </c>
      <c r="D1324" t="s">
        <v>3007</v>
      </c>
      <c r="E1324" t="s">
        <v>35</v>
      </c>
      <c r="F1324">
        <v>7</v>
      </c>
      <c r="G1324" t="s">
        <v>3257</v>
      </c>
      <c r="H1324" t="s">
        <v>37</v>
      </c>
      <c r="I1324" t="s">
        <v>3008</v>
      </c>
      <c r="J1324" t="s">
        <v>3253</v>
      </c>
      <c r="K1324" t="s">
        <v>55</v>
      </c>
      <c r="L1324" t="s">
        <v>74</v>
      </c>
      <c r="M1324" t="s">
        <v>3247</v>
      </c>
      <c r="N1324" t="s">
        <v>3254</v>
      </c>
      <c r="O1324" t="s">
        <v>43</v>
      </c>
      <c r="P1324" t="s">
        <v>3259</v>
      </c>
      <c r="Q1324" t="s">
        <v>69</v>
      </c>
      <c r="R1324">
        <v>25320</v>
      </c>
      <c r="S1324" t="s">
        <v>3009</v>
      </c>
      <c r="T1324" t="s">
        <v>90</v>
      </c>
      <c r="U1324" t="s">
        <v>32</v>
      </c>
      <c r="V1324" t="s">
        <v>76</v>
      </c>
      <c r="W1324" t="s">
        <v>3250</v>
      </c>
      <c r="X1324" t="s">
        <v>3248</v>
      </c>
      <c r="Y1324" t="s">
        <v>36</v>
      </c>
      <c r="Z1324" t="s">
        <v>115</v>
      </c>
      <c r="AA1324" t="s">
        <v>71</v>
      </c>
      <c r="AB1324" t="s">
        <v>3260</v>
      </c>
      <c r="AC1324">
        <v>4</v>
      </c>
      <c r="AD1324" t="s">
        <v>36</v>
      </c>
      <c r="AE1324" t="s">
        <v>60</v>
      </c>
      <c r="AF1324" t="s">
        <v>36</v>
      </c>
      <c r="AG1324" s="1">
        <v>42536</v>
      </c>
    </row>
    <row r="1325" spans="1:33" x14ac:dyDescent="0.3">
      <c r="A1325">
        <v>36</v>
      </c>
      <c r="B1325" t="s">
        <v>32</v>
      </c>
      <c r="C1325" t="s">
        <v>51</v>
      </c>
      <c r="D1325" t="s">
        <v>2527</v>
      </c>
      <c r="E1325" t="s">
        <v>35</v>
      </c>
      <c r="F1325">
        <v>3</v>
      </c>
      <c r="G1325" t="s">
        <v>3252</v>
      </c>
      <c r="H1325" t="s">
        <v>37</v>
      </c>
      <c r="I1325" t="s">
        <v>1473</v>
      </c>
      <c r="J1325" t="s">
        <v>3259</v>
      </c>
      <c r="K1325" t="s">
        <v>41</v>
      </c>
      <c r="L1325" t="s">
        <v>379</v>
      </c>
      <c r="M1325" t="s">
        <v>3248</v>
      </c>
      <c r="N1325" t="s">
        <v>3254</v>
      </c>
      <c r="O1325" t="s">
        <v>43</v>
      </c>
      <c r="P1325" t="s">
        <v>3247</v>
      </c>
      <c r="Q1325" t="s">
        <v>57</v>
      </c>
      <c r="R1325">
        <v>20880</v>
      </c>
      <c r="S1325" t="s">
        <v>3010</v>
      </c>
      <c r="T1325" t="s">
        <v>46</v>
      </c>
      <c r="U1325" t="s">
        <v>32</v>
      </c>
      <c r="V1325" t="s">
        <v>47</v>
      </c>
      <c r="W1325" t="s">
        <v>3250</v>
      </c>
      <c r="X1325" t="s">
        <v>3248</v>
      </c>
      <c r="Y1325" t="s">
        <v>60</v>
      </c>
      <c r="Z1325" t="s">
        <v>66</v>
      </c>
      <c r="AA1325" t="s">
        <v>36</v>
      </c>
      <c r="AB1325" t="s">
        <v>3261</v>
      </c>
      <c r="AC1325">
        <v>8</v>
      </c>
      <c r="AD1325" t="s">
        <v>109</v>
      </c>
      <c r="AE1325" t="s">
        <v>109</v>
      </c>
      <c r="AF1325" t="s">
        <v>40</v>
      </c>
      <c r="AG1325" s="1">
        <v>43980</v>
      </c>
    </row>
    <row r="1326" spans="1:33" x14ac:dyDescent="0.3">
      <c r="A1326">
        <v>36</v>
      </c>
      <c r="B1326" t="s">
        <v>32</v>
      </c>
      <c r="C1326" t="s">
        <v>51</v>
      </c>
      <c r="D1326" t="s">
        <v>2708</v>
      </c>
      <c r="E1326" t="s">
        <v>35</v>
      </c>
      <c r="F1326">
        <v>22</v>
      </c>
      <c r="G1326" t="s">
        <v>3264</v>
      </c>
      <c r="H1326" t="s">
        <v>37</v>
      </c>
      <c r="I1326" t="s">
        <v>3011</v>
      </c>
      <c r="J1326" t="s">
        <v>3248</v>
      </c>
      <c r="K1326" t="s">
        <v>41</v>
      </c>
      <c r="L1326" t="s">
        <v>214</v>
      </c>
      <c r="M1326" t="s">
        <v>3253</v>
      </c>
      <c r="N1326" t="s">
        <v>3262</v>
      </c>
      <c r="O1326" t="s">
        <v>151</v>
      </c>
      <c r="P1326" t="s">
        <v>3259</v>
      </c>
      <c r="Q1326" t="s">
        <v>57</v>
      </c>
      <c r="R1326">
        <v>144110</v>
      </c>
      <c r="S1326" t="s">
        <v>3012</v>
      </c>
      <c r="T1326" t="s">
        <v>38</v>
      </c>
      <c r="U1326" t="s">
        <v>50</v>
      </c>
      <c r="V1326" t="s">
        <v>66</v>
      </c>
      <c r="W1326" t="s">
        <v>3250</v>
      </c>
      <c r="X1326" t="s">
        <v>3259</v>
      </c>
      <c r="Y1326" t="s">
        <v>60</v>
      </c>
      <c r="Z1326" t="s">
        <v>182</v>
      </c>
      <c r="AA1326" t="s">
        <v>40</v>
      </c>
      <c r="AB1326" t="s">
        <v>3260</v>
      </c>
      <c r="AC1326">
        <v>32</v>
      </c>
      <c r="AD1326" t="s">
        <v>90</v>
      </c>
      <c r="AE1326" t="s">
        <v>66</v>
      </c>
      <c r="AF1326" t="s">
        <v>104</v>
      </c>
      <c r="AG1326" s="1">
        <v>43748</v>
      </c>
    </row>
    <row r="1327" spans="1:33" x14ac:dyDescent="0.3">
      <c r="A1327">
        <v>58</v>
      </c>
      <c r="B1327" t="s">
        <v>32</v>
      </c>
      <c r="C1327" t="s">
        <v>61</v>
      </c>
      <c r="D1327" t="s">
        <v>2690</v>
      </c>
      <c r="E1327" t="s">
        <v>78</v>
      </c>
      <c r="F1327">
        <v>21</v>
      </c>
      <c r="G1327" t="s">
        <v>3246</v>
      </c>
      <c r="H1327" t="s">
        <v>53</v>
      </c>
      <c r="I1327" t="s">
        <v>3013</v>
      </c>
      <c r="J1327" t="s">
        <v>3259</v>
      </c>
      <c r="K1327" t="s">
        <v>55</v>
      </c>
      <c r="L1327" t="s">
        <v>528</v>
      </c>
      <c r="M1327" t="s">
        <v>3248</v>
      </c>
      <c r="N1327" t="s">
        <v>3262</v>
      </c>
      <c r="O1327" t="s">
        <v>87</v>
      </c>
      <c r="P1327" t="s">
        <v>3259</v>
      </c>
      <c r="Q1327" t="s">
        <v>44</v>
      </c>
      <c r="R1327">
        <v>178750</v>
      </c>
      <c r="S1327" t="s">
        <v>3014</v>
      </c>
      <c r="T1327" t="s">
        <v>46</v>
      </c>
      <c r="U1327" t="s">
        <v>50</v>
      </c>
      <c r="V1327" t="s">
        <v>66</v>
      </c>
      <c r="W1327" t="s">
        <v>3250</v>
      </c>
      <c r="X1327" t="s">
        <v>3248</v>
      </c>
      <c r="Y1327" t="s">
        <v>38</v>
      </c>
      <c r="Z1327" t="s">
        <v>89</v>
      </c>
      <c r="AA1327" t="s">
        <v>40</v>
      </c>
      <c r="AB1327" t="s">
        <v>3261</v>
      </c>
      <c r="AC1327">
        <v>1</v>
      </c>
      <c r="AD1327" t="s">
        <v>60</v>
      </c>
      <c r="AE1327" t="s">
        <v>60</v>
      </c>
      <c r="AF1327" t="s">
        <v>60</v>
      </c>
      <c r="AG1327" s="1">
        <v>43887</v>
      </c>
    </row>
    <row r="1328" spans="1:33" x14ac:dyDescent="0.3">
      <c r="A1328">
        <v>52</v>
      </c>
      <c r="B1328" t="s">
        <v>32</v>
      </c>
      <c r="C1328" t="s">
        <v>61</v>
      </c>
      <c r="D1328" t="s">
        <v>252</v>
      </c>
      <c r="E1328" t="s">
        <v>35</v>
      </c>
      <c r="F1328">
        <v>4</v>
      </c>
      <c r="G1328" t="s">
        <v>3252</v>
      </c>
      <c r="H1328" t="s">
        <v>53</v>
      </c>
      <c r="I1328" t="s">
        <v>1581</v>
      </c>
      <c r="J1328" t="s">
        <v>3259</v>
      </c>
      <c r="K1328" t="s">
        <v>55</v>
      </c>
      <c r="L1328" t="s">
        <v>379</v>
      </c>
      <c r="M1328" t="s">
        <v>3248</v>
      </c>
      <c r="N1328" t="s">
        <v>3262</v>
      </c>
      <c r="O1328" t="s">
        <v>87</v>
      </c>
      <c r="P1328" t="s">
        <v>3259</v>
      </c>
      <c r="Q1328" t="s">
        <v>44</v>
      </c>
      <c r="R1328">
        <v>165550</v>
      </c>
      <c r="S1328" t="s">
        <v>3015</v>
      </c>
      <c r="T1328" t="s">
        <v>40</v>
      </c>
      <c r="U1328" t="s">
        <v>32</v>
      </c>
      <c r="V1328" t="s">
        <v>66</v>
      </c>
      <c r="W1328" t="s">
        <v>3250</v>
      </c>
      <c r="X1328" t="s">
        <v>3259</v>
      </c>
      <c r="Y1328" t="s">
        <v>60</v>
      </c>
      <c r="Z1328" t="s">
        <v>355</v>
      </c>
      <c r="AA1328" t="s">
        <v>40</v>
      </c>
      <c r="AB1328" t="s">
        <v>3256</v>
      </c>
      <c r="AC1328">
        <v>5</v>
      </c>
      <c r="AD1328" t="s">
        <v>40</v>
      </c>
      <c r="AE1328" t="s">
        <v>38</v>
      </c>
      <c r="AF1328" t="s">
        <v>46</v>
      </c>
      <c r="AG1328" s="1">
        <v>42403</v>
      </c>
    </row>
    <row r="1329" spans="1:33" x14ac:dyDescent="0.3">
      <c r="A1329">
        <v>42</v>
      </c>
      <c r="B1329" t="s">
        <v>32</v>
      </c>
      <c r="C1329" t="s">
        <v>51</v>
      </c>
      <c r="D1329" t="s">
        <v>3016</v>
      </c>
      <c r="E1329" t="s">
        <v>35</v>
      </c>
      <c r="F1329">
        <v>9</v>
      </c>
      <c r="G1329" t="s">
        <v>3252</v>
      </c>
      <c r="H1329" t="s">
        <v>37</v>
      </c>
      <c r="I1329" t="s">
        <v>2527</v>
      </c>
      <c r="J1329" t="s">
        <v>3253</v>
      </c>
      <c r="K1329" t="s">
        <v>55</v>
      </c>
      <c r="L1329" t="s">
        <v>1084</v>
      </c>
      <c r="M1329" t="s">
        <v>3248</v>
      </c>
      <c r="N1329" t="s">
        <v>3254</v>
      </c>
      <c r="O1329" t="s">
        <v>43</v>
      </c>
      <c r="P1329" t="s">
        <v>3259</v>
      </c>
      <c r="Q1329" t="s">
        <v>57</v>
      </c>
      <c r="R1329">
        <v>36730</v>
      </c>
      <c r="S1329" t="s">
        <v>3017</v>
      </c>
      <c r="T1329" t="s">
        <v>38</v>
      </c>
      <c r="U1329" t="s">
        <v>32</v>
      </c>
      <c r="V1329" t="s">
        <v>66</v>
      </c>
      <c r="W1329" t="s">
        <v>3250</v>
      </c>
      <c r="X1329" t="s">
        <v>3248</v>
      </c>
      <c r="Y1329" t="s">
        <v>60</v>
      </c>
      <c r="Z1329" t="s">
        <v>47</v>
      </c>
      <c r="AA1329" t="s">
        <v>36</v>
      </c>
      <c r="AB1329" t="s">
        <v>3260</v>
      </c>
      <c r="AC1329">
        <v>12</v>
      </c>
      <c r="AD1329" t="s">
        <v>104</v>
      </c>
      <c r="AE1329" t="s">
        <v>71</v>
      </c>
      <c r="AF1329" t="s">
        <v>115</v>
      </c>
      <c r="AG1329" s="1">
        <v>42523</v>
      </c>
    </row>
    <row r="1330" spans="1:33" x14ac:dyDescent="0.3">
      <c r="A1330">
        <v>38</v>
      </c>
      <c r="B1330" t="s">
        <v>32</v>
      </c>
      <c r="C1330" t="s">
        <v>51</v>
      </c>
      <c r="D1330" t="s">
        <v>380</v>
      </c>
      <c r="E1330" t="s">
        <v>35</v>
      </c>
      <c r="F1330">
        <v>6</v>
      </c>
      <c r="G1330" t="s">
        <v>3258</v>
      </c>
      <c r="H1330" t="s">
        <v>53</v>
      </c>
      <c r="I1330" t="s">
        <v>3018</v>
      </c>
      <c r="J1330" t="s">
        <v>3253</v>
      </c>
      <c r="K1330" t="s">
        <v>41</v>
      </c>
      <c r="L1330" t="s">
        <v>528</v>
      </c>
      <c r="M1330" t="s">
        <v>3247</v>
      </c>
      <c r="N1330" t="s">
        <v>3249</v>
      </c>
      <c r="O1330" t="s">
        <v>128</v>
      </c>
      <c r="P1330" t="s">
        <v>3248</v>
      </c>
      <c r="Q1330" t="s">
        <v>44</v>
      </c>
      <c r="R1330">
        <v>53210</v>
      </c>
      <c r="S1330" t="s">
        <v>3019</v>
      </c>
      <c r="T1330" t="s">
        <v>40</v>
      </c>
      <c r="U1330" t="s">
        <v>32</v>
      </c>
      <c r="V1330" t="s">
        <v>147</v>
      </c>
      <c r="W1330" t="s">
        <v>3250</v>
      </c>
      <c r="X1330" t="s">
        <v>3259</v>
      </c>
      <c r="Y1330" t="s">
        <v>38</v>
      </c>
      <c r="Z1330" t="s">
        <v>130</v>
      </c>
      <c r="AA1330" t="s">
        <v>38</v>
      </c>
      <c r="AB1330" t="s">
        <v>3260</v>
      </c>
      <c r="AC1330">
        <v>8</v>
      </c>
      <c r="AD1330" t="s">
        <v>36</v>
      </c>
      <c r="AE1330" t="s">
        <v>109</v>
      </c>
      <c r="AF1330" t="s">
        <v>109</v>
      </c>
      <c r="AG1330" s="1">
        <v>43381</v>
      </c>
    </row>
    <row r="1331" spans="1:33" x14ac:dyDescent="0.3">
      <c r="A1331">
        <v>27</v>
      </c>
      <c r="B1331" t="s">
        <v>32</v>
      </c>
      <c r="C1331" t="s">
        <v>51</v>
      </c>
      <c r="D1331" t="s">
        <v>3020</v>
      </c>
      <c r="E1331" t="s">
        <v>35</v>
      </c>
      <c r="F1331">
        <v>1</v>
      </c>
      <c r="G1331" t="s">
        <v>3257</v>
      </c>
      <c r="H1331" t="s">
        <v>121</v>
      </c>
      <c r="I1331" t="s">
        <v>3021</v>
      </c>
      <c r="J1331" t="s">
        <v>3248</v>
      </c>
      <c r="K1331" t="s">
        <v>41</v>
      </c>
      <c r="L1331" t="s">
        <v>240</v>
      </c>
      <c r="M1331" t="s">
        <v>3247</v>
      </c>
      <c r="N1331" t="s">
        <v>3249</v>
      </c>
      <c r="O1331" t="s">
        <v>128</v>
      </c>
      <c r="P1331" t="s">
        <v>3253</v>
      </c>
      <c r="Q1331" t="s">
        <v>44</v>
      </c>
      <c r="R1331">
        <v>42980</v>
      </c>
      <c r="S1331" t="s">
        <v>3022</v>
      </c>
      <c r="T1331" t="s">
        <v>71</v>
      </c>
      <c r="U1331" t="s">
        <v>32</v>
      </c>
      <c r="V1331" t="s">
        <v>114</v>
      </c>
      <c r="W1331" t="s">
        <v>3250</v>
      </c>
      <c r="X1331" t="s">
        <v>3248</v>
      </c>
      <c r="Y1331" t="s">
        <v>38</v>
      </c>
      <c r="Z1331" t="s">
        <v>90</v>
      </c>
      <c r="AA1331" t="s">
        <v>38</v>
      </c>
      <c r="AB1331" t="s">
        <v>3260</v>
      </c>
      <c r="AC1331">
        <v>2</v>
      </c>
      <c r="AD1331" t="s">
        <v>40</v>
      </c>
      <c r="AE1331" t="s">
        <v>40</v>
      </c>
      <c r="AF1331" t="s">
        <v>60</v>
      </c>
      <c r="AG1331" s="1">
        <v>44363</v>
      </c>
    </row>
    <row r="1332" spans="1:33" x14ac:dyDescent="0.3">
      <c r="A1332">
        <v>43</v>
      </c>
      <c r="B1332" t="s">
        <v>32</v>
      </c>
      <c r="C1332" t="s">
        <v>51</v>
      </c>
      <c r="D1332" t="s">
        <v>2390</v>
      </c>
      <c r="E1332" t="s">
        <v>78</v>
      </c>
      <c r="F1332">
        <v>2</v>
      </c>
      <c r="G1332" t="s">
        <v>3258</v>
      </c>
      <c r="H1332" t="s">
        <v>53</v>
      </c>
      <c r="I1332" t="s">
        <v>3023</v>
      </c>
      <c r="J1332" t="s">
        <v>3253</v>
      </c>
      <c r="K1332" t="s">
        <v>41</v>
      </c>
      <c r="L1332" t="s">
        <v>123</v>
      </c>
      <c r="M1332" t="s">
        <v>3248</v>
      </c>
      <c r="N1332" t="s">
        <v>3249</v>
      </c>
      <c r="O1332" t="s">
        <v>157</v>
      </c>
      <c r="P1332" t="s">
        <v>3259</v>
      </c>
      <c r="Q1332" t="s">
        <v>44</v>
      </c>
      <c r="R1332">
        <v>56750</v>
      </c>
      <c r="S1332" t="s">
        <v>3024</v>
      </c>
      <c r="T1332" t="s">
        <v>38</v>
      </c>
      <c r="U1332" t="s">
        <v>32</v>
      </c>
      <c r="V1332" t="s">
        <v>59</v>
      </c>
      <c r="W1332" t="s">
        <v>3255</v>
      </c>
      <c r="X1332" t="s">
        <v>3248</v>
      </c>
      <c r="Y1332" t="s">
        <v>38</v>
      </c>
      <c r="Z1332" t="s">
        <v>109</v>
      </c>
      <c r="AA1332" t="s">
        <v>71</v>
      </c>
      <c r="AB1332" t="s">
        <v>3260</v>
      </c>
      <c r="AC1332">
        <v>7</v>
      </c>
      <c r="AD1332" t="s">
        <v>109</v>
      </c>
      <c r="AE1332" t="s">
        <v>109</v>
      </c>
      <c r="AF1332" t="s">
        <v>109</v>
      </c>
      <c r="AG1332" s="1">
        <v>42882</v>
      </c>
    </row>
    <row r="1333" spans="1:33" x14ac:dyDescent="0.3">
      <c r="A1333">
        <v>22</v>
      </c>
      <c r="B1333" t="s">
        <v>50</v>
      </c>
      <c r="C1333" t="s">
        <v>51</v>
      </c>
      <c r="D1333" t="s">
        <v>572</v>
      </c>
      <c r="E1333" t="s">
        <v>35</v>
      </c>
      <c r="F1333">
        <v>3</v>
      </c>
      <c r="G1333" t="s">
        <v>3258</v>
      </c>
      <c r="H1333" t="s">
        <v>53</v>
      </c>
      <c r="I1333" t="s">
        <v>3025</v>
      </c>
      <c r="J1333" t="s">
        <v>3248</v>
      </c>
      <c r="K1333" t="s">
        <v>41</v>
      </c>
      <c r="L1333" t="s">
        <v>336</v>
      </c>
      <c r="M1333" t="s">
        <v>3247</v>
      </c>
      <c r="N1333" t="s">
        <v>3254</v>
      </c>
      <c r="O1333" t="s">
        <v>107</v>
      </c>
      <c r="P1333" t="s">
        <v>3259</v>
      </c>
      <c r="Q1333" t="s">
        <v>44</v>
      </c>
      <c r="R1333">
        <v>28530</v>
      </c>
      <c r="S1333" t="s">
        <v>690</v>
      </c>
      <c r="T1333" t="s">
        <v>60</v>
      </c>
      <c r="U1333" t="s">
        <v>50</v>
      </c>
      <c r="V1333" t="s">
        <v>147</v>
      </c>
      <c r="W1333" t="s">
        <v>3250</v>
      </c>
      <c r="X1333" t="s">
        <v>3247</v>
      </c>
      <c r="Y1333" t="s">
        <v>38</v>
      </c>
      <c r="Z1333" t="s">
        <v>38</v>
      </c>
      <c r="AA1333" t="s">
        <v>71</v>
      </c>
      <c r="AB1333" t="s">
        <v>3260</v>
      </c>
      <c r="AC1333">
        <v>0</v>
      </c>
      <c r="AD1333" t="s">
        <v>60</v>
      </c>
      <c r="AE1333" t="s">
        <v>60</v>
      </c>
      <c r="AF1333" t="s">
        <v>60</v>
      </c>
      <c r="AG1333" s="1">
        <v>44075</v>
      </c>
    </row>
    <row r="1334" spans="1:33" x14ac:dyDescent="0.3">
      <c r="A1334">
        <v>32</v>
      </c>
      <c r="B1334" t="s">
        <v>32</v>
      </c>
      <c r="C1334" t="s">
        <v>33</v>
      </c>
      <c r="D1334" t="s">
        <v>1325</v>
      </c>
      <c r="E1334" t="s">
        <v>35</v>
      </c>
      <c r="F1334">
        <v>15</v>
      </c>
      <c r="G1334" t="s">
        <v>3258</v>
      </c>
      <c r="H1334" t="s">
        <v>37</v>
      </c>
      <c r="I1334" t="s">
        <v>3026</v>
      </c>
      <c r="J1334" t="s">
        <v>3248</v>
      </c>
      <c r="K1334" t="s">
        <v>55</v>
      </c>
      <c r="L1334" t="s">
        <v>103</v>
      </c>
      <c r="M1334" t="s">
        <v>3248</v>
      </c>
      <c r="N1334" t="s">
        <v>3249</v>
      </c>
      <c r="O1334" t="s">
        <v>100</v>
      </c>
      <c r="P1334" t="s">
        <v>3259</v>
      </c>
      <c r="Q1334" t="s">
        <v>69</v>
      </c>
      <c r="R1334">
        <v>66670</v>
      </c>
      <c r="S1334" t="s">
        <v>3027</v>
      </c>
      <c r="T1334" t="s">
        <v>71</v>
      </c>
      <c r="U1334" t="s">
        <v>32</v>
      </c>
      <c r="V1334" t="s">
        <v>190</v>
      </c>
      <c r="W1334" t="s">
        <v>3250</v>
      </c>
      <c r="X1334" t="s">
        <v>3247</v>
      </c>
      <c r="Y1334" t="s">
        <v>38</v>
      </c>
      <c r="Z1334" t="s">
        <v>104</v>
      </c>
      <c r="AA1334" t="s">
        <v>90</v>
      </c>
      <c r="AB1334" t="s">
        <v>3260</v>
      </c>
      <c r="AC1334">
        <v>5</v>
      </c>
      <c r="AD1334" t="s">
        <v>38</v>
      </c>
      <c r="AE1334" t="s">
        <v>38</v>
      </c>
      <c r="AF1334" t="s">
        <v>40</v>
      </c>
      <c r="AG1334" s="1">
        <v>44531</v>
      </c>
    </row>
    <row r="1335" spans="1:33" x14ac:dyDescent="0.3">
      <c r="A1335">
        <v>44</v>
      </c>
      <c r="B1335" t="s">
        <v>32</v>
      </c>
      <c r="C1335" t="s">
        <v>51</v>
      </c>
      <c r="D1335" t="s">
        <v>1820</v>
      </c>
      <c r="E1335" t="s">
        <v>299</v>
      </c>
      <c r="F1335">
        <v>1</v>
      </c>
      <c r="G1335" t="s">
        <v>3264</v>
      </c>
      <c r="H1335" t="s">
        <v>299</v>
      </c>
      <c r="I1335" t="s">
        <v>3028</v>
      </c>
      <c r="J1335" t="s">
        <v>3253</v>
      </c>
      <c r="K1335" t="s">
        <v>41</v>
      </c>
      <c r="L1335" t="s">
        <v>99</v>
      </c>
      <c r="M1335" t="s">
        <v>3248</v>
      </c>
      <c r="N1335" t="s">
        <v>3249</v>
      </c>
      <c r="O1335" t="s">
        <v>299</v>
      </c>
      <c r="P1335" t="s">
        <v>3259</v>
      </c>
      <c r="Q1335" t="s">
        <v>44</v>
      </c>
      <c r="R1335">
        <v>57430</v>
      </c>
      <c r="S1335" t="s">
        <v>3029</v>
      </c>
      <c r="T1335" t="s">
        <v>46</v>
      </c>
      <c r="U1335" t="s">
        <v>50</v>
      </c>
      <c r="V1335" t="s">
        <v>147</v>
      </c>
      <c r="W1335" t="s">
        <v>3250</v>
      </c>
      <c r="X1335" t="s">
        <v>3248</v>
      </c>
      <c r="Y1335" t="s">
        <v>60</v>
      </c>
      <c r="Z1335" t="s">
        <v>76</v>
      </c>
      <c r="AA1335" t="s">
        <v>36</v>
      </c>
      <c r="AB1335" t="s">
        <v>3260</v>
      </c>
      <c r="AC1335">
        <v>10</v>
      </c>
      <c r="AD1335" t="s">
        <v>109</v>
      </c>
      <c r="AE1335" t="s">
        <v>60</v>
      </c>
      <c r="AF1335" t="s">
        <v>40</v>
      </c>
      <c r="AG1335" s="1">
        <v>42483</v>
      </c>
    </row>
    <row r="1336" spans="1:33" x14ac:dyDescent="0.3">
      <c r="A1336">
        <v>39</v>
      </c>
      <c r="B1336" t="s">
        <v>32</v>
      </c>
      <c r="C1336" t="s">
        <v>33</v>
      </c>
      <c r="D1336" t="s">
        <v>1551</v>
      </c>
      <c r="E1336" t="s">
        <v>78</v>
      </c>
      <c r="F1336">
        <v>21</v>
      </c>
      <c r="G1336" t="s">
        <v>3258</v>
      </c>
      <c r="H1336" t="s">
        <v>53</v>
      </c>
      <c r="I1336" t="s">
        <v>3030</v>
      </c>
      <c r="J1336" t="s">
        <v>3253</v>
      </c>
      <c r="K1336" t="s">
        <v>55</v>
      </c>
      <c r="L1336" t="s">
        <v>182</v>
      </c>
      <c r="M1336" t="s">
        <v>3253</v>
      </c>
      <c r="N1336" t="s">
        <v>3249</v>
      </c>
      <c r="O1336" t="s">
        <v>157</v>
      </c>
      <c r="P1336" t="s">
        <v>3248</v>
      </c>
      <c r="Q1336" t="s">
        <v>44</v>
      </c>
      <c r="R1336">
        <v>57360</v>
      </c>
      <c r="S1336" t="s">
        <v>3031</v>
      </c>
      <c r="T1336" t="s">
        <v>90</v>
      </c>
      <c r="U1336" t="s">
        <v>32</v>
      </c>
      <c r="V1336" t="s">
        <v>114</v>
      </c>
      <c r="W1336" t="s">
        <v>3250</v>
      </c>
      <c r="X1336" t="s">
        <v>3248</v>
      </c>
      <c r="Y1336" t="s">
        <v>38</v>
      </c>
      <c r="Z1336" t="s">
        <v>130</v>
      </c>
      <c r="AA1336" t="s">
        <v>38</v>
      </c>
      <c r="AB1336" t="s">
        <v>3260</v>
      </c>
      <c r="AC1336">
        <v>3</v>
      </c>
      <c r="AD1336" t="s">
        <v>40</v>
      </c>
      <c r="AE1336" t="s">
        <v>38</v>
      </c>
      <c r="AF1336" t="s">
        <v>40</v>
      </c>
      <c r="AG1336" s="1">
        <v>43207</v>
      </c>
    </row>
    <row r="1337" spans="1:33" x14ac:dyDescent="0.3">
      <c r="A1337">
        <v>55</v>
      </c>
      <c r="B1337" t="s">
        <v>32</v>
      </c>
      <c r="C1337" t="s">
        <v>61</v>
      </c>
      <c r="D1337" t="s">
        <v>3032</v>
      </c>
      <c r="E1337" t="s">
        <v>299</v>
      </c>
      <c r="F1337">
        <v>26</v>
      </c>
      <c r="G1337" t="s">
        <v>3258</v>
      </c>
      <c r="H1337" t="s">
        <v>299</v>
      </c>
      <c r="I1337" t="s">
        <v>3033</v>
      </c>
      <c r="J1337" t="s">
        <v>3248</v>
      </c>
      <c r="K1337" t="s">
        <v>41</v>
      </c>
      <c r="L1337" t="s">
        <v>305</v>
      </c>
      <c r="M1337" t="s">
        <v>3259</v>
      </c>
      <c r="N1337" t="s">
        <v>3265</v>
      </c>
      <c r="O1337" t="s">
        <v>87</v>
      </c>
      <c r="P1337" t="s">
        <v>3247</v>
      </c>
      <c r="Q1337" t="s">
        <v>44</v>
      </c>
      <c r="R1337">
        <v>196360</v>
      </c>
      <c r="S1337" t="s">
        <v>3034</v>
      </c>
      <c r="T1337" t="s">
        <v>46</v>
      </c>
      <c r="U1337" t="s">
        <v>50</v>
      </c>
      <c r="V1337" t="s">
        <v>190</v>
      </c>
      <c r="W1337" t="s">
        <v>3250</v>
      </c>
      <c r="X1337" t="s">
        <v>3253</v>
      </c>
      <c r="Y1337" t="s">
        <v>38</v>
      </c>
      <c r="Z1337" t="s">
        <v>93</v>
      </c>
      <c r="AA1337" t="s">
        <v>60</v>
      </c>
      <c r="AB1337" t="s">
        <v>3260</v>
      </c>
      <c r="AC1337">
        <v>10</v>
      </c>
      <c r="AD1337" t="s">
        <v>104</v>
      </c>
      <c r="AE1337" t="s">
        <v>38</v>
      </c>
      <c r="AF1337" t="s">
        <v>46</v>
      </c>
      <c r="AG1337" s="1">
        <v>44659</v>
      </c>
    </row>
    <row r="1338" spans="1:33" x14ac:dyDescent="0.3">
      <c r="A1338">
        <v>43</v>
      </c>
      <c r="B1338" t="s">
        <v>32</v>
      </c>
      <c r="C1338" t="s">
        <v>61</v>
      </c>
      <c r="D1338" t="s">
        <v>3035</v>
      </c>
      <c r="E1338" t="s">
        <v>35</v>
      </c>
      <c r="F1338">
        <v>6</v>
      </c>
      <c r="G1338" t="s">
        <v>3258</v>
      </c>
      <c r="H1338" t="s">
        <v>175</v>
      </c>
      <c r="I1338" t="s">
        <v>2096</v>
      </c>
      <c r="J1338" t="s">
        <v>3247</v>
      </c>
      <c r="K1338" t="s">
        <v>41</v>
      </c>
      <c r="L1338" t="s">
        <v>145</v>
      </c>
      <c r="M1338" t="s">
        <v>3247</v>
      </c>
      <c r="N1338" t="s">
        <v>3262</v>
      </c>
      <c r="O1338" t="s">
        <v>151</v>
      </c>
      <c r="P1338" t="s">
        <v>3259</v>
      </c>
      <c r="Q1338" t="s">
        <v>69</v>
      </c>
      <c r="R1338">
        <v>147320</v>
      </c>
      <c r="S1338" t="s">
        <v>3036</v>
      </c>
      <c r="T1338" t="s">
        <v>46</v>
      </c>
      <c r="U1338" t="s">
        <v>50</v>
      </c>
      <c r="V1338" t="s">
        <v>76</v>
      </c>
      <c r="W1338" t="s">
        <v>3250</v>
      </c>
      <c r="X1338" t="s">
        <v>3248</v>
      </c>
      <c r="Y1338" t="s">
        <v>38</v>
      </c>
      <c r="Z1338" t="s">
        <v>106</v>
      </c>
      <c r="AA1338" t="s">
        <v>36</v>
      </c>
      <c r="AB1338" t="s">
        <v>3261</v>
      </c>
      <c r="AC1338">
        <v>1</v>
      </c>
      <c r="AD1338" t="s">
        <v>60</v>
      </c>
      <c r="AE1338" t="s">
        <v>60</v>
      </c>
      <c r="AF1338" t="s">
        <v>60</v>
      </c>
      <c r="AG1338" s="1">
        <v>43183</v>
      </c>
    </row>
    <row r="1339" spans="1:33" x14ac:dyDescent="0.3">
      <c r="A1339">
        <v>43</v>
      </c>
      <c r="B1339" t="s">
        <v>32</v>
      </c>
      <c r="C1339" t="s">
        <v>61</v>
      </c>
      <c r="D1339" t="s">
        <v>760</v>
      </c>
      <c r="E1339" t="s">
        <v>35</v>
      </c>
      <c r="F1339">
        <v>11</v>
      </c>
      <c r="G1339" t="s">
        <v>3246</v>
      </c>
      <c r="H1339" t="s">
        <v>53</v>
      </c>
      <c r="I1339" t="s">
        <v>3037</v>
      </c>
      <c r="J1339" t="s">
        <v>3253</v>
      </c>
      <c r="K1339" t="s">
        <v>41</v>
      </c>
      <c r="L1339" t="s">
        <v>379</v>
      </c>
      <c r="M1339" t="s">
        <v>3248</v>
      </c>
      <c r="N1339" t="s">
        <v>3263</v>
      </c>
      <c r="O1339" t="s">
        <v>100</v>
      </c>
      <c r="P1339" t="s">
        <v>3248</v>
      </c>
      <c r="Q1339" t="s">
        <v>44</v>
      </c>
      <c r="R1339">
        <v>75100</v>
      </c>
      <c r="S1339" t="s">
        <v>3038</v>
      </c>
      <c r="T1339" t="s">
        <v>38</v>
      </c>
      <c r="U1339" t="s">
        <v>32</v>
      </c>
      <c r="V1339" t="s">
        <v>49</v>
      </c>
      <c r="W1339" t="s">
        <v>3250</v>
      </c>
      <c r="X1339" t="s">
        <v>3247</v>
      </c>
      <c r="Y1339" t="s">
        <v>38</v>
      </c>
      <c r="Z1339" t="s">
        <v>130</v>
      </c>
      <c r="AA1339" t="s">
        <v>38</v>
      </c>
      <c r="AB1339" t="s">
        <v>3260</v>
      </c>
      <c r="AC1339">
        <v>10</v>
      </c>
      <c r="AD1339" t="s">
        <v>104</v>
      </c>
      <c r="AE1339" t="s">
        <v>60</v>
      </c>
      <c r="AF1339" t="s">
        <v>104</v>
      </c>
      <c r="AG1339" s="1">
        <v>44567</v>
      </c>
    </row>
    <row r="1340" spans="1:33" x14ac:dyDescent="0.3">
      <c r="A1340">
        <v>27</v>
      </c>
      <c r="B1340" t="s">
        <v>32</v>
      </c>
      <c r="C1340" t="s">
        <v>51</v>
      </c>
      <c r="D1340" t="s">
        <v>1096</v>
      </c>
      <c r="E1340" t="s">
        <v>78</v>
      </c>
      <c r="F1340">
        <v>20</v>
      </c>
      <c r="G1340" t="s">
        <v>3246</v>
      </c>
      <c r="H1340" t="s">
        <v>53</v>
      </c>
      <c r="I1340" t="s">
        <v>3039</v>
      </c>
      <c r="J1340" t="s">
        <v>3259</v>
      </c>
      <c r="K1340" t="s">
        <v>55</v>
      </c>
      <c r="L1340" t="s">
        <v>112</v>
      </c>
      <c r="M1340" t="s">
        <v>3248</v>
      </c>
      <c r="N1340" t="s">
        <v>3249</v>
      </c>
      <c r="O1340" t="s">
        <v>157</v>
      </c>
      <c r="P1340" t="s">
        <v>3248</v>
      </c>
      <c r="Q1340" t="s">
        <v>57</v>
      </c>
      <c r="R1340">
        <v>61340</v>
      </c>
      <c r="S1340" t="s">
        <v>3040</v>
      </c>
      <c r="T1340" t="s">
        <v>38</v>
      </c>
      <c r="U1340" t="s">
        <v>32</v>
      </c>
      <c r="V1340" t="s">
        <v>76</v>
      </c>
      <c r="W1340" t="s">
        <v>3250</v>
      </c>
      <c r="X1340" t="s">
        <v>3259</v>
      </c>
      <c r="Y1340" t="s">
        <v>60</v>
      </c>
      <c r="Z1340" t="s">
        <v>109</v>
      </c>
      <c r="AA1340" t="s">
        <v>40</v>
      </c>
      <c r="AB1340" t="s">
        <v>3260</v>
      </c>
      <c r="AC1340">
        <v>7</v>
      </c>
      <c r="AD1340" t="s">
        <v>109</v>
      </c>
      <c r="AE1340" t="s">
        <v>60</v>
      </c>
      <c r="AF1340" t="s">
        <v>109</v>
      </c>
      <c r="AG1340" s="1">
        <v>44833</v>
      </c>
    </row>
    <row r="1341" spans="1:33" x14ac:dyDescent="0.3">
      <c r="A1341">
        <v>41</v>
      </c>
      <c r="B1341" t="s">
        <v>32</v>
      </c>
      <c r="C1341" t="s">
        <v>61</v>
      </c>
      <c r="D1341" t="s">
        <v>609</v>
      </c>
      <c r="E1341" t="s">
        <v>78</v>
      </c>
      <c r="F1341">
        <v>7</v>
      </c>
      <c r="G1341" t="s">
        <v>3257</v>
      </c>
      <c r="H1341" t="s">
        <v>53</v>
      </c>
      <c r="I1341" t="s">
        <v>2006</v>
      </c>
      <c r="J1341" t="s">
        <v>3248</v>
      </c>
      <c r="K1341" t="s">
        <v>41</v>
      </c>
      <c r="L1341" t="s">
        <v>172</v>
      </c>
      <c r="M1341" t="s">
        <v>3248</v>
      </c>
      <c r="N1341" t="s">
        <v>3263</v>
      </c>
      <c r="O1341" t="s">
        <v>157</v>
      </c>
      <c r="P1341" t="s">
        <v>3248</v>
      </c>
      <c r="Q1341" t="s">
        <v>69</v>
      </c>
      <c r="R1341">
        <v>81890</v>
      </c>
      <c r="S1341" t="s">
        <v>3041</v>
      </c>
      <c r="T1341" t="s">
        <v>36</v>
      </c>
      <c r="U1341" t="s">
        <v>50</v>
      </c>
      <c r="V1341" t="s">
        <v>66</v>
      </c>
      <c r="W1341" t="s">
        <v>3250</v>
      </c>
      <c r="X1341" t="s">
        <v>3248</v>
      </c>
      <c r="Y1341" t="s">
        <v>38</v>
      </c>
      <c r="Z1341" t="s">
        <v>47</v>
      </c>
      <c r="AA1341" t="s">
        <v>40</v>
      </c>
      <c r="AB1341" t="s">
        <v>3260</v>
      </c>
      <c r="AC1341">
        <v>9</v>
      </c>
      <c r="AD1341" t="s">
        <v>109</v>
      </c>
      <c r="AE1341" t="s">
        <v>60</v>
      </c>
      <c r="AF1341" t="s">
        <v>109</v>
      </c>
      <c r="AG1341" s="1">
        <v>43867</v>
      </c>
    </row>
    <row r="1342" spans="1:33" x14ac:dyDescent="0.3">
      <c r="A1342">
        <v>32</v>
      </c>
      <c r="B1342" t="s">
        <v>32</v>
      </c>
      <c r="C1342" t="s">
        <v>61</v>
      </c>
      <c r="D1342" t="s">
        <v>2452</v>
      </c>
      <c r="E1342" t="s">
        <v>35</v>
      </c>
      <c r="F1342">
        <v>1</v>
      </c>
      <c r="G1342" t="s">
        <v>3246</v>
      </c>
      <c r="H1342" t="s">
        <v>37</v>
      </c>
      <c r="I1342" t="s">
        <v>267</v>
      </c>
      <c r="J1342" t="s">
        <v>3253</v>
      </c>
      <c r="K1342" t="s">
        <v>41</v>
      </c>
      <c r="L1342" t="s">
        <v>221</v>
      </c>
      <c r="M1342" t="s">
        <v>3248</v>
      </c>
      <c r="N1342" t="s">
        <v>3249</v>
      </c>
      <c r="O1342" t="s">
        <v>128</v>
      </c>
      <c r="P1342" t="s">
        <v>3259</v>
      </c>
      <c r="Q1342" t="s">
        <v>44</v>
      </c>
      <c r="R1342">
        <v>61620</v>
      </c>
      <c r="S1342" t="s">
        <v>3042</v>
      </c>
      <c r="T1342" t="s">
        <v>38</v>
      </c>
      <c r="U1342" t="s">
        <v>50</v>
      </c>
      <c r="V1342" t="s">
        <v>95</v>
      </c>
      <c r="W1342" t="s">
        <v>3255</v>
      </c>
      <c r="X1342" t="s">
        <v>3247</v>
      </c>
      <c r="Y1342" t="s">
        <v>38</v>
      </c>
      <c r="Z1342" t="s">
        <v>104</v>
      </c>
      <c r="AA1342" t="s">
        <v>36</v>
      </c>
      <c r="AB1342" t="s">
        <v>3260</v>
      </c>
      <c r="AC1342">
        <v>5</v>
      </c>
      <c r="AD1342" t="s">
        <v>115</v>
      </c>
      <c r="AE1342" t="s">
        <v>109</v>
      </c>
      <c r="AF1342" t="s">
        <v>115</v>
      </c>
      <c r="AG1342" s="1">
        <v>42731</v>
      </c>
    </row>
    <row r="1343" spans="1:33" x14ac:dyDescent="0.3">
      <c r="A1343">
        <v>31</v>
      </c>
      <c r="B1343" t="s">
        <v>32</v>
      </c>
      <c r="C1343" t="s">
        <v>61</v>
      </c>
      <c r="D1343" t="s">
        <v>2113</v>
      </c>
      <c r="E1343" t="s">
        <v>35</v>
      </c>
      <c r="F1343">
        <v>12</v>
      </c>
      <c r="G1343" t="s">
        <v>3246</v>
      </c>
      <c r="H1343" t="s">
        <v>37</v>
      </c>
      <c r="I1343" t="s">
        <v>3043</v>
      </c>
      <c r="J1343" t="s">
        <v>3259</v>
      </c>
      <c r="K1343" t="s">
        <v>55</v>
      </c>
      <c r="L1343" t="s">
        <v>292</v>
      </c>
      <c r="M1343" t="s">
        <v>3248</v>
      </c>
      <c r="N1343" t="s">
        <v>3249</v>
      </c>
      <c r="O1343" t="s">
        <v>100</v>
      </c>
      <c r="P1343" t="s">
        <v>3259</v>
      </c>
      <c r="Q1343" t="s">
        <v>44</v>
      </c>
      <c r="R1343">
        <v>58550</v>
      </c>
      <c r="S1343" t="s">
        <v>3044</v>
      </c>
      <c r="T1343" t="s">
        <v>60</v>
      </c>
      <c r="U1343" t="s">
        <v>50</v>
      </c>
      <c r="V1343" t="s">
        <v>147</v>
      </c>
      <c r="W1343" t="s">
        <v>3250</v>
      </c>
      <c r="X1343" t="s">
        <v>3248</v>
      </c>
      <c r="Y1343" t="s">
        <v>40</v>
      </c>
      <c r="Z1343" t="s">
        <v>130</v>
      </c>
      <c r="AA1343" t="s">
        <v>40</v>
      </c>
      <c r="AB1343" t="s">
        <v>3256</v>
      </c>
      <c r="AC1343">
        <v>9</v>
      </c>
      <c r="AD1343" t="s">
        <v>109</v>
      </c>
      <c r="AE1343" t="s">
        <v>115</v>
      </c>
      <c r="AF1343" t="s">
        <v>71</v>
      </c>
      <c r="AG1343" s="1">
        <v>42858</v>
      </c>
    </row>
    <row r="1344" spans="1:33" x14ac:dyDescent="0.3">
      <c r="A1344">
        <v>32</v>
      </c>
      <c r="B1344" t="s">
        <v>50</v>
      </c>
      <c r="C1344" t="s">
        <v>51</v>
      </c>
      <c r="D1344" t="s">
        <v>499</v>
      </c>
      <c r="E1344" t="s">
        <v>35</v>
      </c>
      <c r="F1344">
        <v>16</v>
      </c>
      <c r="G1344" t="s">
        <v>3257</v>
      </c>
      <c r="H1344" t="s">
        <v>53</v>
      </c>
      <c r="I1344" t="s">
        <v>221</v>
      </c>
      <c r="J1344" t="s">
        <v>3247</v>
      </c>
      <c r="K1344" t="s">
        <v>55</v>
      </c>
      <c r="L1344" t="s">
        <v>528</v>
      </c>
      <c r="M1344" t="s">
        <v>3253</v>
      </c>
      <c r="N1344" t="s">
        <v>3254</v>
      </c>
      <c r="O1344" t="s">
        <v>107</v>
      </c>
      <c r="P1344" t="s">
        <v>3253</v>
      </c>
      <c r="Q1344" t="s">
        <v>57</v>
      </c>
      <c r="R1344">
        <v>39190</v>
      </c>
      <c r="S1344" t="s">
        <v>3045</v>
      </c>
      <c r="T1344" t="s">
        <v>38</v>
      </c>
      <c r="U1344" t="s">
        <v>50</v>
      </c>
      <c r="V1344" t="s">
        <v>95</v>
      </c>
      <c r="W1344" t="s">
        <v>3255</v>
      </c>
      <c r="X1344" t="s">
        <v>3247</v>
      </c>
      <c r="Y1344" t="s">
        <v>60</v>
      </c>
      <c r="Z1344" t="s">
        <v>130</v>
      </c>
      <c r="AA1344" t="s">
        <v>71</v>
      </c>
      <c r="AB1344" t="s">
        <v>3260</v>
      </c>
      <c r="AC1344">
        <v>10</v>
      </c>
      <c r="AD1344" t="s">
        <v>40</v>
      </c>
      <c r="AE1344" t="s">
        <v>90</v>
      </c>
      <c r="AF1344" t="s">
        <v>109</v>
      </c>
      <c r="AG1344" s="1">
        <v>42871</v>
      </c>
    </row>
    <row r="1345" spans="1:33" x14ac:dyDescent="0.3">
      <c r="A1345">
        <v>37</v>
      </c>
      <c r="B1345" t="s">
        <v>50</v>
      </c>
      <c r="C1345" t="s">
        <v>61</v>
      </c>
      <c r="D1345" t="s">
        <v>2257</v>
      </c>
      <c r="E1345" t="s">
        <v>299</v>
      </c>
      <c r="F1345">
        <v>6</v>
      </c>
      <c r="G1345" t="s">
        <v>3258</v>
      </c>
      <c r="H1345" t="s">
        <v>299</v>
      </c>
      <c r="I1345" t="s">
        <v>3046</v>
      </c>
      <c r="J1345" t="s">
        <v>3248</v>
      </c>
      <c r="K1345" t="s">
        <v>41</v>
      </c>
      <c r="L1345" t="s">
        <v>349</v>
      </c>
      <c r="M1345" t="s">
        <v>3248</v>
      </c>
      <c r="N1345" t="s">
        <v>3254</v>
      </c>
      <c r="O1345" t="s">
        <v>299</v>
      </c>
      <c r="P1345" t="s">
        <v>3253</v>
      </c>
      <c r="Q1345" t="s">
        <v>69</v>
      </c>
      <c r="R1345">
        <v>20730</v>
      </c>
      <c r="S1345" t="s">
        <v>3047</v>
      </c>
      <c r="T1345" t="s">
        <v>46</v>
      </c>
      <c r="U1345" t="s">
        <v>50</v>
      </c>
      <c r="V1345" t="s">
        <v>95</v>
      </c>
      <c r="W1345" t="s">
        <v>3255</v>
      </c>
      <c r="X1345" t="s">
        <v>3259</v>
      </c>
      <c r="Y1345" t="s">
        <v>60</v>
      </c>
      <c r="Z1345" t="s">
        <v>109</v>
      </c>
      <c r="AA1345" t="s">
        <v>36</v>
      </c>
      <c r="AB1345" t="s">
        <v>3260</v>
      </c>
      <c r="AC1345">
        <v>3</v>
      </c>
      <c r="AD1345" t="s">
        <v>40</v>
      </c>
      <c r="AE1345" t="s">
        <v>60</v>
      </c>
      <c r="AF1345" t="s">
        <v>40</v>
      </c>
      <c r="AG1345" s="1">
        <v>42415</v>
      </c>
    </row>
    <row r="1346" spans="1:33" x14ac:dyDescent="0.3">
      <c r="A1346">
        <v>27</v>
      </c>
      <c r="B1346" t="s">
        <v>32</v>
      </c>
      <c r="C1346" t="s">
        <v>51</v>
      </c>
      <c r="D1346" t="s">
        <v>579</v>
      </c>
      <c r="E1346" t="s">
        <v>78</v>
      </c>
      <c r="F1346">
        <v>2</v>
      </c>
      <c r="G1346" t="s">
        <v>3257</v>
      </c>
      <c r="H1346" t="s">
        <v>53</v>
      </c>
      <c r="I1346" t="s">
        <v>582</v>
      </c>
      <c r="J1346" t="s">
        <v>3259</v>
      </c>
      <c r="K1346" t="s">
        <v>41</v>
      </c>
      <c r="L1346" t="s">
        <v>233</v>
      </c>
      <c r="M1346" t="s">
        <v>3253</v>
      </c>
      <c r="N1346" t="s">
        <v>3249</v>
      </c>
      <c r="O1346" t="s">
        <v>157</v>
      </c>
      <c r="P1346" t="s">
        <v>3259</v>
      </c>
      <c r="Q1346" t="s">
        <v>57</v>
      </c>
      <c r="R1346">
        <v>50710</v>
      </c>
      <c r="S1346" t="s">
        <v>3048</v>
      </c>
      <c r="T1346" t="s">
        <v>36</v>
      </c>
      <c r="U1346" t="s">
        <v>32</v>
      </c>
      <c r="V1346" t="s">
        <v>59</v>
      </c>
      <c r="W1346" t="s">
        <v>3255</v>
      </c>
      <c r="X1346" t="s">
        <v>3247</v>
      </c>
      <c r="Y1346" t="s">
        <v>60</v>
      </c>
      <c r="Z1346" t="s">
        <v>115</v>
      </c>
      <c r="AA1346" t="s">
        <v>36</v>
      </c>
      <c r="AB1346" t="s">
        <v>3260</v>
      </c>
      <c r="AC1346">
        <v>6</v>
      </c>
      <c r="AD1346" t="s">
        <v>40</v>
      </c>
      <c r="AE1346" t="s">
        <v>60</v>
      </c>
      <c r="AF1346" t="s">
        <v>60</v>
      </c>
      <c r="AG1346" s="1">
        <v>43388</v>
      </c>
    </row>
    <row r="1347" spans="1:33" x14ac:dyDescent="0.3">
      <c r="A1347">
        <v>20</v>
      </c>
      <c r="B1347" t="s">
        <v>50</v>
      </c>
      <c r="C1347" t="s">
        <v>51</v>
      </c>
      <c r="D1347" t="s">
        <v>2646</v>
      </c>
      <c r="E1347" t="s">
        <v>78</v>
      </c>
      <c r="F1347">
        <v>9</v>
      </c>
      <c r="G1347" t="s">
        <v>3246</v>
      </c>
      <c r="H1347" t="s">
        <v>84</v>
      </c>
      <c r="I1347" t="s">
        <v>3049</v>
      </c>
      <c r="J1347" t="s">
        <v>3259</v>
      </c>
      <c r="K1347" t="s">
        <v>55</v>
      </c>
      <c r="L1347" t="s">
        <v>246</v>
      </c>
      <c r="M1347" t="s">
        <v>3248</v>
      </c>
      <c r="N1347" t="s">
        <v>3254</v>
      </c>
      <c r="O1347" t="s">
        <v>81</v>
      </c>
      <c r="P1347" t="s">
        <v>3259</v>
      </c>
      <c r="Q1347" t="s">
        <v>57</v>
      </c>
      <c r="R1347">
        <v>23230</v>
      </c>
      <c r="S1347" t="s">
        <v>3050</v>
      </c>
      <c r="T1347" t="s">
        <v>38</v>
      </c>
      <c r="U1347" t="s">
        <v>50</v>
      </c>
      <c r="V1347" t="s">
        <v>76</v>
      </c>
      <c r="W1347" t="s">
        <v>3250</v>
      </c>
      <c r="X1347" t="s">
        <v>3247</v>
      </c>
      <c r="Y1347" t="s">
        <v>60</v>
      </c>
      <c r="Z1347" t="s">
        <v>40</v>
      </c>
      <c r="AA1347" t="s">
        <v>36</v>
      </c>
      <c r="AB1347" t="s">
        <v>3260</v>
      </c>
      <c r="AC1347">
        <v>2</v>
      </c>
      <c r="AD1347" t="s">
        <v>40</v>
      </c>
      <c r="AE1347" t="s">
        <v>60</v>
      </c>
      <c r="AF1347" t="s">
        <v>40</v>
      </c>
      <c r="AG1347" s="1">
        <v>44410</v>
      </c>
    </row>
    <row r="1348" spans="1:33" x14ac:dyDescent="0.3">
      <c r="A1348">
        <v>28</v>
      </c>
      <c r="B1348" t="s">
        <v>32</v>
      </c>
      <c r="C1348" t="s">
        <v>61</v>
      </c>
      <c r="D1348" t="s">
        <v>1252</v>
      </c>
      <c r="E1348" t="s">
        <v>35</v>
      </c>
      <c r="F1348">
        <v>10</v>
      </c>
      <c r="G1348" t="s">
        <v>3246</v>
      </c>
      <c r="H1348" t="s">
        <v>175</v>
      </c>
      <c r="I1348" t="s">
        <v>2279</v>
      </c>
      <c r="J1348" t="s">
        <v>3248</v>
      </c>
      <c r="K1348" t="s">
        <v>55</v>
      </c>
      <c r="L1348" t="s">
        <v>250</v>
      </c>
      <c r="M1348" t="s">
        <v>3248</v>
      </c>
      <c r="N1348" t="s">
        <v>3249</v>
      </c>
      <c r="O1348" t="s">
        <v>107</v>
      </c>
      <c r="P1348" t="s">
        <v>3248</v>
      </c>
      <c r="Q1348" t="s">
        <v>57</v>
      </c>
      <c r="R1348">
        <v>3660</v>
      </c>
      <c r="S1348" t="s">
        <v>3051</v>
      </c>
      <c r="T1348" t="s">
        <v>36</v>
      </c>
      <c r="U1348" t="s">
        <v>32</v>
      </c>
      <c r="V1348" t="s">
        <v>66</v>
      </c>
      <c r="W1348" t="s">
        <v>3250</v>
      </c>
      <c r="X1348" t="s">
        <v>3259</v>
      </c>
      <c r="Y1348" t="s">
        <v>60</v>
      </c>
      <c r="Z1348" t="s">
        <v>130</v>
      </c>
      <c r="AA1348" t="s">
        <v>46</v>
      </c>
      <c r="AB1348" t="s">
        <v>3251</v>
      </c>
      <c r="AC1348">
        <v>8</v>
      </c>
      <c r="AD1348" t="s">
        <v>109</v>
      </c>
      <c r="AE1348" t="s">
        <v>38</v>
      </c>
      <c r="AF1348" t="s">
        <v>109</v>
      </c>
      <c r="AG1348" s="1">
        <v>42574</v>
      </c>
    </row>
    <row r="1349" spans="1:33" x14ac:dyDescent="0.3">
      <c r="A1349">
        <v>48</v>
      </c>
      <c r="B1349" t="s">
        <v>32</v>
      </c>
      <c r="C1349" t="s">
        <v>61</v>
      </c>
      <c r="D1349" t="s">
        <v>508</v>
      </c>
      <c r="E1349" t="s">
        <v>78</v>
      </c>
      <c r="F1349">
        <v>2</v>
      </c>
      <c r="G1349" t="s">
        <v>3257</v>
      </c>
      <c r="H1349" t="s">
        <v>84</v>
      </c>
      <c r="I1349" t="s">
        <v>3052</v>
      </c>
      <c r="J1349" t="s">
        <v>3247</v>
      </c>
      <c r="K1349" t="s">
        <v>41</v>
      </c>
      <c r="L1349" t="s">
        <v>180</v>
      </c>
      <c r="M1349" t="s">
        <v>3259</v>
      </c>
      <c r="N1349" t="s">
        <v>3249</v>
      </c>
      <c r="O1349" t="s">
        <v>157</v>
      </c>
      <c r="P1349" t="s">
        <v>3247</v>
      </c>
      <c r="Q1349" t="s">
        <v>44</v>
      </c>
      <c r="R1349">
        <v>81200</v>
      </c>
      <c r="S1349" t="s">
        <v>3053</v>
      </c>
      <c r="T1349" t="s">
        <v>36</v>
      </c>
      <c r="U1349" t="s">
        <v>32</v>
      </c>
      <c r="V1349" t="s">
        <v>47</v>
      </c>
      <c r="W1349" t="s">
        <v>3250</v>
      </c>
      <c r="X1349" t="s">
        <v>3259</v>
      </c>
      <c r="Y1349" t="s">
        <v>60</v>
      </c>
      <c r="Z1349" t="s">
        <v>47</v>
      </c>
      <c r="AA1349" t="s">
        <v>36</v>
      </c>
      <c r="AB1349" t="s">
        <v>3260</v>
      </c>
      <c r="AC1349">
        <v>2</v>
      </c>
      <c r="AD1349" t="s">
        <v>40</v>
      </c>
      <c r="AE1349" t="s">
        <v>40</v>
      </c>
      <c r="AF1349" t="s">
        <v>40</v>
      </c>
      <c r="AG1349" s="1">
        <v>43616</v>
      </c>
    </row>
    <row r="1350" spans="1:33" x14ac:dyDescent="0.3">
      <c r="A1350">
        <v>33</v>
      </c>
      <c r="B1350" t="s">
        <v>50</v>
      </c>
      <c r="C1350" t="s">
        <v>61</v>
      </c>
      <c r="D1350" t="s">
        <v>1330</v>
      </c>
      <c r="E1350" t="s">
        <v>78</v>
      </c>
      <c r="F1350">
        <v>5</v>
      </c>
      <c r="G1350" t="s">
        <v>3246</v>
      </c>
      <c r="H1350" t="s">
        <v>84</v>
      </c>
      <c r="I1350" t="s">
        <v>3054</v>
      </c>
      <c r="J1350" t="s">
        <v>3259</v>
      </c>
      <c r="K1350" t="s">
        <v>55</v>
      </c>
      <c r="L1350" t="s">
        <v>103</v>
      </c>
      <c r="M1350" t="s">
        <v>3248</v>
      </c>
      <c r="N1350" t="s">
        <v>3254</v>
      </c>
      <c r="O1350" t="s">
        <v>81</v>
      </c>
      <c r="P1350" t="s">
        <v>3248</v>
      </c>
      <c r="Q1350" t="s">
        <v>57</v>
      </c>
      <c r="R1350">
        <v>28510</v>
      </c>
      <c r="S1350" t="s">
        <v>587</v>
      </c>
      <c r="T1350" t="s">
        <v>38</v>
      </c>
      <c r="U1350" t="s">
        <v>50</v>
      </c>
      <c r="V1350" t="s">
        <v>66</v>
      </c>
      <c r="W1350" t="s">
        <v>3250</v>
      </c>
      <c r="X1350" t="s">
        <v>3247</v>
      </c>
      <c r="Y1350" t="s">
        <v>60</v>
      </c>
      <c r="Z1350" t="s">
        <v>38</v>
      </c>
      <c r="AA1350" t="s">
        <v>40</v>
      </c>
      <c r="AB1350" t="s">
        <v>3260</v>
      </c>
      <c r="AC1350">
        <v>1</v>
      </c>
      <c r="AD1350" t="s">
        <v>60</v>
      </c>
      <c r="AE1350" t="s">
        <v>60</v>
      </c>
      <c r="AF1350" t="s">
        <v>60</v>
      </c>
      <c r="AG1350" s="1">
        <v>43083</v>
      </c>
    </row>
    <row r="1351" spans="1:33" x14ac:dyDescent="0.3">
      <c r="A1351">
        <v>31</v>
      </c>
      <c r="B1351" t="s">
        <v>32</v>
      </c>
      <c r="C1351" t="s">
        <v>61</v>
      </c>
      <c r="D1351" t="s">
        <v>867</v>
      </c>
      <c r="E1351" t="s">
        <v>35</v>
      </c>
      <c r="F1351">
        <v>5</v>
      </c>
      <c r="G1351" t="s">
        <v>3258</v>
      </c>
      <c r="H1351" t="s">
        <v>121</v>
      </c>
      <c r="I1351" t="s">
        <v>3055</v>
      </c>
      <c r="J1351" t="s">
        <v>3248</v>
      </c>
      <c r="K1351" t="s">
        <v>41</v>
      </c>
      <c r="L1351" t="s">
        <v>645</v>
      </c>
      <c r="M1351" t="s">
        <v>3248</v>
      </c>
      <c r="N1351" t="s">
        <v>3254</v>
      </c>
      <c r="O1351" t="s">
        <v>107</v>
      </c>
      <c r="P1351" t="s">
        <v>3259</v>
      </c>
      <c r="Q1351" t="s">
        <v>44</v>
      </c>
      <c r="R1351">
        <v>48210</v>
      </c>
      <c r="S1351" t="s">
        <v>3056</v>
      </c>
      <c r="T1351" t="s">
        <v>60</v>
      </c>
      <c r="U1351" t="s">
        <v>50</v>
      </c>
      <c r="V1351" t="s">
        <v>47</v>
      </c>
      <c r="W1351" t="s">
        <v>3250</v>
      </c>
      <c r="X1351" t="s">
        <v>3248</v>
      </c>
      <c r="Y1351" t="s">
        <v>38</v>
      </c>
      <c r="Z1351" t="s">
        <v>90</v>
      </c>
      <c r="AA1351" t="s">
        <v>46</v>
      </c>
      <c r="AB1351" t="s">
        <v>3260</v>
      </c>
      <c r="AC1351">
        <v>5</v>
      </c>
      <c r="AD1351" t="s">
        <v>40</v>
      </c>
      <c r="AE1351" t="s">
        <v>60</v>
      </c>
      <c r="AF1351" t="s">
        <v>36</v>
      </c>
      <c r="AG1351" s="1">
        <v>43357</v>
      </c>
    </row>
    <row r="1352" spans="1:33" x14ac:dyDescent="0.3">
      <c r="A1352">
        <v>37</v>
      </c>
      <c r="B1352" t="s">
        <v>32</v>
      </c>
      <c r="C1352" t="s">
        <v>61</v>
      </c>
      <c r="D1352" t="s">
        <v>1745</v>
      </c>
      <c r="E1352" t="s">
        <v>78</v>
      </c>
      <c r="F1352">
        <v>10</v>
      </c>
      <c r="G1352" t="s">
        <v>3258</v>
      </c>
      <c r="H1352" t="s">
        <v>53</v>
      </c>
      <c r="I1352" t="s">
        <v>2782</v>
      </c>
      <c r="J1352" t="s">
        <v>3259</v>
      </c>
      <c r="K1352" t="s">
        <v>55</v>
      </c>
      <c r="L1352" t="s">
        <v>214</v>
      </c>
      <c r="M1352" t="s">
        <v>3247</v>
      </c>
      <c r="N1352" t="s">
        <v>3249</v>
      </c>
      <c r="O1352" t="s">
        <v>157</v>
      </c>
      <c r="P1352" t="s">
        <v>3259</v>
      </c>
      <c r="Q1352" t="s">
        <v>69</v>
      </c>
      <c r="R1352">
        <v>66940</v>
      </c>
      <c r="S1352" t="s">
        <v>3057</v>
      </c>
      <c r="T1352" t="s">
        <v>40</v>
      </c>
      <c r="U1352" t="s">
        <v>50</v>
      </c>
      <c r="V1352" t="s">
        <v>76</v>
      </c>
      <c r="W1352" t="s">
        <v>3250</v>
      </c>
      <c r="X1352" t="s">
        <v>3248</v>
      </c>
      <c r="Y1352" t="s">
        <v>36</v>
      </c>
      <c r="Z1352" t="s">
        <v>115</v>
      </c>
      <c r="AA1352" t="s">
        <v>71</v>
      </c>
      <c r="AB1352" t="s">
        <v>3260</v>
      </c>
      <c r="AC1352">
        <v>1</v>
      </c>
      <c r="AD1352" t="s">
        <v>60</v>
      </c>
      <c r="AE1352" t="s">
        <v>60</v>
      </c>
      <c r="AF1352" t="s">
        <v>60</v>
      </c>
      <c r="AG1352" s="1">
        <v>43785</v>
      </c>
    </row>
    <row r="1353" spans="1:33" x14ac:dyDescent="0.3">
      <c r="A1353">
        <v>18</v>
      </c>
      <c r="B1353" t="s">
        <v>50</v>
      </c>
      <c r="C1353" t="s">
        <v>33</v>
      </c>
      <c r="D1353" t="s">
        <v>1450</v>
      </c>
      <c r="E1353" t="s">
        <v>35</v>
      </c>
      <c r="F1353">
        <v>8</v>
      </c>
      <c r="G1353" t="s">
        <v>3257</v>
      </c>
      <c r="H1353" t="s">
        <v>37</v>
      </c>
      <c r="I1353" t="s">
        <v>3058</v>
      </c>
      <c r="J1353" t="s">
        <v>3248</v>
      </c>
      <c r="K1353" t="s">
        <v>41</v>
      </c>
      <c r="L1353" t="s">
        <v>48</v>
      </c>
      <c r="M1353" t="s">
        <v>3248</v>
      </c>
      <c r="N1353" t="s">
        <v>3254</v>
      </c>
      <c r="O1353" t="s">
        <v>43</v>
      </c>
      <c r="P1353" t="s">
        <v>3248</v>
      </c>
      <c r="Q1353" t="s">
        <v>57</v>
      </c>
      <c r="R1353">
        <v>19040</v>
      </c>
      <c r="S1353" t="s">
        <v>3059</v>
      </c>
      <c r="T1353" t="s">
        <v>38</v>
      </c>
      <c r="U1353" t="s">
        <v>32</v>
      </c>
      <c r="V1353" t="s">
        <v>47</v>
      </c>
      <c r="W1353" t="s">
        <v>3250</v>
      </c>
      <c r="X1353" t="s">
        <v>3259</v>
      </c>
      <c r="Y1353" t="s">
        <v>60</v>
      </c>
      <c r="Z1353" t="s">
        <v>60</v>
      </c>
      <c r="AA1353" t="s">
        <v>60</v>
      </c>
      <c r="AB1353" t="s">
        <v>3260</v>
      </c>
      <c r="AC1353">
        <v>0</v>
      </c>
      <c r="AD1353" t="s">
        <v>60</v>
      </c>
      <c r="AE1353" t="s">
        <v>60</v>
      </c>
      <c r="AF1353" t="s">
        <v>60</v>
      </c>
      <c r="AG1353" s="1">
        <v>44372</v>
      </c>
    </row>
    <row r="1354" spans="1:33" x14ac:dyDescent="0.3">
      <c r="A1354">
        <v>37</v>
      </c>
      <c r="B1354" t="s">
        <v>32</v>
      </c>
      <c r="C1354" t="s">
        <v>61</v>
      </c>
      <c r="D1354" t="s">
        <v>719</v>
      </c>
      <c r="E1354" t="s">
        <v>78</v>
      </c>
      <c r="F1354">
        <v>9</v>
      </c>
      <c r="G1354" t="s">
        <v>3252</v>
      </c>
      <c r="H1354" t="s">
        <v>84</v>
      </c>
      <c r="I1354" t="s">
        <v>3060</v>
      </c>
      <c r="J1354" t="s">
        <v>3247</v>
      </c>
      <c r="K1354" t="s">
        <v>41</v>
      </c>
      <c r="L1354" t="s">
        <v>382</v>
      </c>
      <c r="M1354" t="s">
        <v>3247</v>
      </c>
      <c r="N1354" t="s">
        <v>3249</v>
      </c>
      <c r="O1354" t="s">
        <v>157</v>
      </c>
      <c r="P1354" t="s">
        <v>3247</v>
      </c>
      <c r="Q1354" t="s">
        <v>44</v>
      </c>
      <c r="R1354">
        <v>41890</v>
      </c>
      <c r="S1354" t="s">
        <v>3061</v>
      </c>
      <c r="T1354" t="s">
        <v>38</v>
      </c>
      <c r="U1354" t="s">
        <v>32</v>
      </c>
      <c r="V1354" t="s">
        <v>76</v>
      </c>
      <c r="W1354" t="s">
        <v>3250</v>
      </c>
      <c r="X1354" t="s">
        <v>3253</v>
      </c>
      <c r="Y1354" t="s">
        <v>40</v>
      </c>
      <c r="Z1354" t="s">
        <v>71</v>
      </c>
      <c r="AA1354" t="s">
        <v>40</v>
      </c>
      <c r="AB1354" t="s">
        <v>3260</v>
      </c>
      <c r="AC1354">
        <v>5</v>
      </c>
      <c r="AD1354" t="s">
        <v>40</v>
      </c>
      <c r="AE1354" t="s">
        <v>60</v>
      </c>
      <c r="AF1354" t="s">
        <v>36</v>
      </c>
      <c r="AG1354" s="1">
        <v>44452</v>
      </c>
    </row>
    <row r="1355" spans="1:33" x14ac:dyDescent="0.3">
      <c r="A1355">
        <v>47</v>
      </c>
      <c r="B1355" t="s">
        <v>32</v>
      </c>
      <c r="C1355" t="s">
        <v>51</v>
      </c>
      <c r="D1355" t="s">
        <v>677</v>
      </c>
      <c r="E1355" t="s">
        <v>78</v>
      </c>
      <c r="F1355">
        <v>3</v>
      </c>
      <c r="G1355" t="s">
        <v>3246</v>
      </c>
      <c r="H1355" t="s">
        <v>37</v>
      </c>
      <c r="I1355" t="s">
        <v>861</v>
      </c>
      <c r="J1355" t="s">
        <v>3259</v>
      </c>
      <c r="K1355" t="s">
        <v>55</v>
      </c>
      <c r="L1355" t="s">
        <v>210</v>
      </c>
      <c r="M1355" t="s">
        <v>3248</v>
      </c>
      <c r="N1355" t="s">
        <v>3262</v>
      </c>
      <c r="O1355" t="s">
        <v>157</v>
      </c>
      <c r="P1355" t="s">
        <v>3248</v>
      </c>
      <c r="Q1355" t="s">
        <v>69</v>
      </c>
      <c r="R1355">
        <v>137700</v>
      </c>
      <c r="S1355" t="s">
        <v>3062</v>
      </c>
      <c r="T1355" t="s">
        <v>104</v>
      </c>
      <c r="U1355" t="s">
        <v>50</v>
      </c>
      <c r="V1355" t="s">
        <v>47</v>
      </c>
      <c r="W1355" t="s">
        <v>3250</v>
      </c>
      <c r="X1355" t="s">
        <v>3259</v>
      </c>
      <c r="Y1355" t="s">
        <v>40</v>
      </c>
      <c r="Z1355" t="s">
        <v>202</v>
      </c>
      <c r="AA1355" t="s">
        <v>40</v>
      </c>
      <c r="AB1355" t="s">
        <v>3261</v>
      </c>
      <c r="AC1355">
        <v>22</v>
      </c>
      <c r="AD1355" t="s">
        <v>40</v>
      </c>
      <c r="AE1355" t="s">
        <v>147</v>
      </c>
      <c r="AF1355" t="s">
        <v>66</v>
      </c>
      <c r="AG1355" s="1">
        <v>43305</v>
      </c>
    </row>
    <row r="1356" spans="1:33" x14ac:dyDescent="0.3">
      <c r="A1356">
        <v>32</v>
      </c>
      <c r="B1356" t="s">
        <v>50</v>
      </c>
      <c r="C1356" t="s">
        <v>61</v>
      </c>
      <c r="D1356" t="s">
        <v>424</v>
      </c>
      <c r="E1356" t="s">
        <v>35</v>
      </c>
      <c r="F1356">
        <v>7</v>
      </c>
      <c r="G1356" t="s">
        <v>3252</v>
      </c>
      <c r="H1356" t="s">
        <v>53</v>
      </c>
      <c r="I1356" t="s">
        <v>1387</v>
      </c>
      <c r="J1356" t="s">
        <v>3259</v>
      </c>
      <c r="K1356" t="s">
        <v>41</v>
      </c>
      <c r="L1356" t="s">
        <v>144</v>
      </c>
      <c r="M1356" t="s">
        <v>3248</v>
      </c>
      <c r="N1356" t="s">
        <v>3249</v>
      </c>
      <c r="O1356" t="s">
        <v>43</v>
      </c>
      <c r="P1356" t="s">
        <v>3248</v>
      </c>
      <c r="Q1356" t="s">
        <v>44</v>
      </c>
      <c r="R1356">
        <v>48830</v>
      </c>
      <c r="S1356" t="s">
        <v>3063</v>
      </c>
      <c r="T1356" t="s">
        <v>38</v>
      </c>
      <c r="U1356" t="s">
        <v>32</v>
      </c>
      <c r="V1356" t="s">
        <v>190</v>
      </c>
      <c r="W1356" t="s">
        <v>3250</v>
      </c>
      <c r="X1356" t="s">
        <v>3253</v>
      </c>
      <c r="Y1356" t="s">
        <v>38</v>
      </c>
      <c r="Z1356" t="s">
        <v>130</v>
      </c>
      <c r="AA1356" t="s">
        <v>36</v>
      </c>
      <c r="AB1356" t="s">
        <v>3260</v>
      </c>
      <c r="AC1356">
        <v>10</v>
      </c>
      <c r="AD1356" t="s">
        <v>46</v>
      </c>
      <c r="AE1356" t="s">
        <v>38</v>
      </c>
      <c r="AF1356" t="s">
        <v>38</v>
      </c>
      <c r="AG1356" s="1">
        <v>44345</v>
      </c>
    </row>
    <row r="1357" spans="1:33" x14ac:dyDescent="0.3">
      <c r="A1357">
        <v>42</v>
      </c>
      <c r="B1357" t="s">
        <v>32</v>
      </c>
      <c r="C1357" t="s">
        <v>51</v>
      </c>
      <c r="D1357" t="s">
        <v>1713</v>
      </c>
      <c r="E1357" t="s">
        <v>35</v>
      </c>
      <c r="F1357">
        <v>5</v>
      </c>
      <c r="G1357" t="s">
        <v>3252</v>
      </c>
      <c r="H1357" t="s">
        <v>175</v>
      </c>
      <c r="I1357" t="s">
        <v>276</v>
      </c>
      <c r="J1357" t="s">
        <v>3247</v>
      </c>
      <c r="K1357" t="s">
        <v>41</v>
      </c>
      <c r="L1357" t="s">
        <v>319</v>
      </c>
      <c r="M1357" t="s">
        <v>3248</v>
      </c>
      <c r="N1357" t="s">
        <v>3254</v>
      </c>
      <c r="O1357" t="s">
        <v>43</v>
      </c>
      <c r="P1357" t="s">
        <v>3248</v>
      </c>
      <c r="Q1357" t="s">
        <v>44</v>
      </c>
      <c r="R1357">
        <v>20930</v>
      </c>
      <c r="S1357" t="s">
        <v>3064</v>
      </c>
      <c r="T1357" t="s">
        <v>46</v>
      </c>
      <c r="U1357" t="s">
        <v>32</v>
      </c>
      <c r="V1357" t="s">
        <v>49</v>
      </c>
      <c r="W1357" t="s">
        <v>3250</v>
      </c>
      <c r="X1357" t="s">
        <v>3259</v>
      </c>
      <c r="Y1357" t="s">
        <v>38</v>
      </c>
      <c r="Z1357" t="s">
        <v>115</v>
      </c>
      <c r="AA1357" t="s">
        <v>46</v>
      </c>
      <c r="AB1357" t="s">
        <v>3260</v>
      </c>
      <c r="AC1357">
        <v>2</v>
      </c>
      <c r="AD1357" t="s">
        <v>40</v>
      </c>
      <c r="AE1357" t="s">
        <v>40</v>
      </c>
      <c r="AF1357" t="s">
        <v>60</v>
      </c>
      <c r="AG1357" s="1">
        <v>43981</v>
      </c>
    </row>
    <row r="1358" spans="1:33" x14ac:dyDescent="0.3">
      <c r="A1358">
        <v>35</v>
      </c>
      <c r="B1358" t="s">
        <v>32</v>
      </c>
      <c r="C1358" t="s">
        <v>61</v>
      </c>
      <c r="D1358" t="s">
        <v>2543</v>
      </c>
      <c r="E1358" t="s">
        <v>35</v>
      </c>
      <c r="F1358">
        <v>25</v>
      </c>
      <c r="G1358" t="s">
        <v>3246</v>
      </c>
      <c r="H1358" t="s">
        <v>121</v>
      </c>
      <c r="I1358" t="s">
        <v>3065</v>
      </c>
      <c r="J1358" t="s">
        <v>3259</v>
      </c>
      <c r="K1358" t="s">
        <v>41</v>
      </c>
      <c r="L1358" t="s">
        <v>267</v>
      </c>
      <c r="M1358" t="s">
        <v>3247</v>
      </c>
      <c r="N1358" t="s">
        <v>3263</v>
      </c>
      <c r="O1358" t="s">
        <v>128</v>
      </c>
      <c r="P1358" t="s">
        <v>3247</v>
      </c>
      <c r="Q1358" t="s">
        <v>44</v>
      </c>
      <c r="R1358">
        <v>63970</v>
      </c>
      <c r="S1358" t="s">
        <v>2381</v>
      </c>
      <c r="T1358" t="s">
        <v>36</v>
      </c>
      <c r="U1358" t="s">
        <v>32</v>
      </c>
      <c r="V1358" t="s">
        <v>153</v>
      </c>
      <c r="W1358" t="s">
        <v>3250</v>
      </c>
      <c r="X1358" t="s">
        <v>3253</v>
      </c>
      <c r="Y1358" t="s">
        <v>60</v>
      </c>
      <c r="Z1358" t="s">
        <v>153</v>
      </c>
      <c r="AA1358" t="s">
        <v>40</v>
      </c>
      <c r="AB1358" t="s">
        <v>3260</v>
      </c>
      <c r="AC1358">
        <v>13</v>
      </c>
      <c r="AD1358" t="s">
        <v>130</v>
      </c>
      <c r="AE1358" t="s">
        <v>46</v>
      </c>
      <c r="AF1358" t="s">
        <v>115</v>
      </c>
      <c r="AG1358" s="1">
        <v>42556</v>
      </c>
    </row>
    <row r="1359" spans="1:33" x14ac:dyDescent="0.3">
      <c r="A1359">
        <v>25</v>
      </c>
      <c r="B1359" t="s">
        <v>32</v>
      </c>
      <c r="C1359" t="s">
        <v>61</v>
      </c>
      <c r="D1359" t="s">
        <v>2633</v>
      </c>
      <c r="E1359" t="s">
        <v>35</v>
      </c>
      <c r="F1359">
        <v>1</v>
      </c>
      <c r="G1359" t="s">
        <v>3246</v>
      </c>
      <c r="H1359" t="s">
        <v>121</v>
      </c>
      <c r="I1359" t="s">
        <v>3066</v>
      </c>
      <c r="J1359" t="s">
        <v>3253</v>
      </c>
      <c r="K1359" t="s">
        <v>41</v>
      </c>
      <c r="L1359" t="s">
        <v>345</v>
      </c>
      <c r="M1359" t="s">
        <v>3248</v>
      </c>
      <c r="N1359" t="s">
        <v>3254</v>
      </c>
      <c r="O1359" t="s">
        <v>43</v>
      </c>
      <c r="P1359" t="s">
        <v>3259</v>
      </c>
      <c r="Q1359" t="s">
        <v>44</v>
      </c>
      <c r="R1359">
        <v>32290</v>
      </c>
      <c r="S1359" t="s">
        <v>3067</v>
      </c>
      <c r="T1359" t="s">
        <v>46</v>
      </c>
      <c r="U1359" t="s">
        <v>32</v>
      </c>
      <c r="V1359" t="s">
        <v>147</v>
      </c>
      <c r="W1359" t="s">
        <v>3250</v>
      </c>
      <c r="X1359" t="s">
        <v>3247</v>
      </c>
      <c r="Y1359" t="s">
        <v>38</v>
      </c>
      <c r="Z1359" t="s">
        <v>109</v>
      </c>
      <c r="AA1359" t="s">
        <v>40</v>
      </c>
      <c r="AB1359" t="s">
        <v>3261</v>
      </c>
      <c r="AC1359">
        <v>3</v>
      </c>
      <c r="AD1359" t="s">
        <v>40</v>
      </c>
      <c r="AE1359" t="s">
        <v>60</v>
      </c>
      <c r="AF1359" t="s">
        <v>40</v>
      </c>
      <c r="AG1359" s="1">
        <v>43508</v>
      </c>
    </row>
    <row r="1360" spans="1:33" x14ac:dyDescent="0.3">
      <c r="A1360">
        <v>24</v>
      </c>
      <c r="B1360" t="s">
        <v>32</v>
      </c>
      <c r="C1360" t="s">
        <v>61</v>
      </c>
      <c r="D1360" t="s">
        <v>176</v>
      </c>
      <c r="E1360" t="s">
        <v>35</v>
      </c>
      <c r="F1360">
        <v>17</v>
      </c>
      <c r="G1360" t="s">
        <v>3252</v>
      </c>
      <c r="H1360" t="s">
        <v>175</v>
      </c>
      <c r="I1360" t="s">
        <v>3068</v>
      </c>
      <c r="J1360" t="s">
        <v>3259</v>
      </c>
      <c r="K1360" t="s">
        <v>41</v>
      </c>
      <c r="L1360" t="s">
        <v>225</v>
      </c>
      <c r="M1360" t="s">
        <v>3247</v>
      </c>
      <c r="N1360" t="s">
        <v>3254</v>
      </c>
      <c r="O1360" t="s">
        <v>43</v>
      </c>
      <c r="P1360" t="s">
        <v>3247</v>
      </c>
      <c r="Q1360" t="s">
        <v>44</v>
      </c>
      <c r="R1360">
        <v>21270</v>
      </c>
      <c r="S1360" t="s">
        <v>3069</v>
      </c>
      <c r="T1360" t="s">
        <v>38</v>
      </c>
      <c r="U1360" t="s">
        <v>32</v>
      </c>
      <c r="V1360" t="s">
        <v>106</v>
      </c>
      <c r="W1360" t="s">
        <v>3255</v>
      </c>
      <c r="X1360" t="s">
        <v>3259</v>
      </c>
      <c r="Y1360" t="s">
        <v>38</v>
      </c>
      <c r="Z1360" t="s">
        <v>38</v>
      </c>
      <c r="AA1360" t="s">
        <v>40</v>
      </c>
      <c r="AB1360" t="s">
        <v>3260</v>
      </c>
      <c r="AC1360">
        <v>1</v>
      </c>
      <c r="AD1360" t="s">
        <v>60</v>
      </c>
      <c r="AE1360" t="s">
        <v>60</v>
      </c>
      <c r="AF1360" t="s">
        <v>60</v>
      </c>
      <c r="AG1360" s="1">
        <v>43739</v>
      </c>
    </row>
    <row r="1361" spans="1:33" x14ac:dyDescent="0.3">
      <c r="A1361">
        <v>44</v>
      </c>
      <c r="B1361" t="s">
        <v>32</v>
      </c>
      <c r="C1361" t="s">
        <v>61</v>
      </c>
      <c r="D1361" t="s">
        <v>2585</v>
      </c>
      <c r="E1361" t="s">
        <v>35</v>
      </c>
      <c r="F1361">
        <v>20</v>
      </c>
      <c r="G1361" t="s">
        <v>3246</v>
      </c>
      <c r="H1361" t="s">
        <v>53</v>
      </c>
      <c r="I1361" t="s">
        <v>954</v>
      </c>
      <c r="J1361" t="s">
        <v>3259</v>
      </c>
      <c r="K1361" t="s">
        <v>41</v>
      </c>
      <c r="L1361" t="s">
        <v>210</v>
      </c>
      <c r="M1361" t="s">
        <v>3248</v>
      </c>
      <c r="N1361" t="s">
        <v>3254</v>
      </c>
      <c r="O1361" t="s">
        <v>107</v>
      </c>
      <c r="P1361" t="s">
        <v>3247</v>
      </c>
      <c r="Q1361" t="s">
        <v>57</v>
      </c>
      <c r="R1361">
        <v>34200</v>
      </c>
      <c r="S1361" t="s">
        <v>3070</v>
      </c>
      <c r="T1361" t="s">
        <v>38</v>
      </c>
      <c r="U1361" t="s">
        <v>32</v>
      </c>
      <c r="V1361" t="s">
        <v>66</v>
      </c>
      <c r="W1361" t="s">
        <v>3250</v>
      </c>
      <c r="X1361" t="s">
        <v>3248</v>
      </c>
      <c r="Y1361" t="s">
        <v>60</v>
      </c>
      <c r="Z1361" t="s">
        <v>90</v>
      </c>
      <c r="AA1361" t="s">
        <v>36</v>
      </c>
      <c r="AB1361" t="s">
        <v>3261</v>
      </c>
      <c r="AC1361">
        <v>5</v>
      </c>
      <c r="AD1361" t="s">
        <v>40</v>
      </c>
      <c r="AE1361" t="s">
        <v>38</v>
      </c>
      <c r="AF1361" t="s">
        <v>36</v>
      </c>
      <c r="AG1361" s="1">
        <v>43721</v>
      </c>
    </row>
    <row r="1362" spans="1:33" x14ac:dyDescent="0.3">
      <c r="A1362">
        <v>50</v>
      </c>
      <c r="B1362" t="s">
        <v>32</v>
      </c>
      <c r="C1362" t="s">
        <v>61</v>
      </c>
      <c r="D1362" t="s">
        <v>827</v>
      </c>
      <c r="E1362" t="s">
        <v>35</v>
      </c>
      <c r="F1362">
        <v>7</v>
      </c>
      <c r="G1362" t="s">
        <v>3252</v>
      </c>
      <c r="H1362" t="s">
        <v>37</v>
      </c>
      <c r="I1362" t="s">
        <v>48</v>
      </c>
      <c r="J1362" t="s">
        <v>3247</v>
      </c>
      <c r="K1362" t="s">
        <v>55</v>
      </c>
      <c r="L1362" t="s">
        <v>233</v>
      </c>
      <c r="M1362" t="s">
        <v>3247</v>
      </c>
      <c r="N1362" t="s">
        <v>3265</v>
      </c>
      <c r="O1362" t="s">
        <v>151</v>
      </c>
      <c r="P1362" t="s">
        <v>3248</v>
      </c>
      <c r="Q1362" t="s">
        <v>69</v>
      </c>
      <c r="R1362">
        <v>187400</v>
      </c>
      <c r="S1362" t="s">
        <v>3071</v>
      </c>
      <c r="T1362" t="s">
        <v>71</v>
      </c>
      <c r="U1362" t="s">
        <v>50</v>
      </c>
      <c r="V1362" t="s">
        <v>47</v>
      </c>
      <c r="W1362" t="s">
        <v>3250</v>
      </c>
      <c r="X1362" t="s">
        <v>3259</v>
      </c>
      <c r="Y1362" t="s">
        <v>38</v>
      </c>
      <c r="Z1362" t="s">
        <v>89</v>
      </c>
      <c r="AA1362" t="s">
        <v>40</v>
      </c>
      <c r="AB1362" t="s">
        <v>3261</v>
      </c>
      <c r="AC1362">
        <v>27</v>
      </c>
      <c r="AD1362" t="s">
        <v>36</v>
      </c>
      <c r="AE1362" t="s">
        <v>66</v>
      </c>
      <c r="AF1362" t="s">
        <v>115</v>
      </c>
      <c r="AG1362" s="1">
        <v>44181</v>
      </c>
    </row>
    <row r="1363" spans="1:33" x14ac:dyDescent="0.3">
      <c r="A1363">
        <v>29</v>
      </c>
      <c r="B1363" t="s">
        <v>32</v>
      </c>
      <c r="C1363" t="s">
        <v>61</v>
      </c>
      <c r="D1363" t="s">
        <v>862</v>
      </c>
      <c r="E1363" t="s">
        <v>78</v>
      </c>
      <c r="F1363">
        <v>10</v>
      </c>
      <c r="G1363" t="s">
        <v>3246</v>
      </c>
      <c r="H1363" t="s">
        <v>37</v>
      </c>
      <c r="I1363" t="s">
        <v>3072</v>
      </c>
      <c r="J1363" t="s">
        <v>3248</v>
      </c>
      <c r="K1363" t="s">
        <v>41</v>
      </c>
      <c r="L1363" t="s">
        <v>254</v>
      </c>
      <c r="M1363" t="s">
        <v>3247</v>
      </c>
      <c r="N1363" t="s">
        <v>3249</v>
      </c>
      <c r="O1363" t="s">
        <v>157</v>
      </c>
      <c r="P1363" t="s">
        <v>3248</v>
      </c>
      <c r="Q1363" t="s">
        <v>57</v>
      </c>
      <c r="R1363">
        <v>58690</v>
      </c>
      <c r="S1363" t="s">
        <v>3073</v>
      </c>
      <c r="T1363" t="s">
        <v>104</v>
      </c>
      <c r="U1363" t="s">
        <v>32</v>
      </c>
      <c r="V1363" t="s">
        <v>147</v>
      </c>
      <c r="W1363" t="s">
        <v>3250</v>
      </c>
      <c r="X1363" t="s">
        <v>3248</v>
      </c>
      <c r="Y1363" t="s">
        <v>60</v>
      </c>
      <c r="Z1363" t="s">
        <v>115</v>
      </c>
      <c r="AA1363" t="s">
        <v>40</v>
      </c>
      <c r="AB1363" t="s">
        <v>3260</v>
      </c>
      <c r="AC1363">
        <v>5</v>
      </c>
      <c r="AD1363" t="s">
        <v>40</v>
      </c>
      <c r="AE1363" t="s">
        <v>38</v>
      </c>
      <c r="AF1363" t="s">
        <v>46</v>
      </c>
      <c r="AG1363" s="1">
        <v>43532</v>
      </c>
    </row>
    <row r="1364" spans="1:33" x14ac:dyDescent="0.3">
      <c r="A1364">
        <v>35</v>
      </c>
      <c r="B1364" t="s">
        <v>32</v>
      </c>
      <c r="C1364" t="s">
        <v>61</v>
      </c>
      <c r="D1364" t="s">
        <v>2431</v>
      </c>
      <c r="E1364" t="s">
        <v>35</v>
      </c>
      <c r="F1364">
        <v>25</v>
      </c>
      <c r="G1364" t="s">
        <v>3252</v>
      </c>
      <c r="H1364" t="s">
        <v>175</v>
      </c>
      <c r="I1364" t="s">
        <v>713</v>
      </c>
      <c r="J1364" t="s">
        <v>3253</v>
      </c>
      <c r="K1364" t="s">
        <v>41</v>
      </c>
      <c r="L1364" t="s">
        <v>246</v>
      </c>
      <c r="M1364" t="s">
        <v>3247</v>
      </c>
      <c r="N1364" t="s">
        <v>3249</v>
      </c>
      <c r="O1364" t="s">
        <v>43</v>
      </c>
      <c r="P1364" t="s">
        <v>3259</v>
      </c>
      <c r="Q1364" t="s">
        <v>57</v>
      </c>
      <c r="R1364">
        <v>36810</v>
      </c>
      <c r="S1364" t="s">
        <v>3074</v>
      </c>
      <c r="T1364" t="s">
        <v>46</v>
      </c>
      <c r="U1364" t="s">
        <v>32</v>
      </c>
      <c r="V1364" t="s">
        <v>76</v>
      </c>
      <c r="W1364" t="s">
        <v>3250</v>
      </c>
      <c r="X1364" t="s">
        <v>3259</v>
      </c>
      <c r="Y1364" t="s">
        <v>60</v>
      </c>
      <c r="Z1364" t="s">
        <v>104</v>
      </c>
      <c r="AA1364" t="s">
        <v>36</v>
      </c>
      <c r="AB1364" t="s">
        <v>3260</v>
      </c>
      <c r="AC1364">
        <v>3</v>
      </c>
      <c r="AD1364" t="s">
        <v>40</v>
      </c>
      <c r="AE1364" t="s">
        <v>60</v>
      </c>
      <c r="AF1364" t="s">
        <v>40</v>
      </c>
      <c r="AG1364" s="1">
        <v>43809</v>
      </c>
    </row>
    <row r="1365" spans="1:33" x14ac:dyDescent="0.3">
      <c r="A1365">
        <v>32</v>
      </c>
      <c r="B1365" t="s">
        <v>32</v>
      </c>
      <c r="C1365" t="s">
        <v>61</v>
      </c>
      <c r="D1365" t="s">
        <v>295</v>
      </c>
      <c r="E1365" t="s">
        <v>78</v>
      </c>
      <c r="F1365">
        <v>7</v>
      </c>
      <c r="G1365" t="s">
        <v>3264</v>
      </c>
      <c r="H1365" t="s">
        <v>84</v>
      </c>
      <c r="I1365" t="s">
        <v>3075</v>
      </c>
      <c r="J1365" t="s">
        <v>3259</v>
      </c>
      <c r="K1365" t="s">
        <v>41</v>
      </c>
      <c r="L1365" t="s">
        <v>319</v>
      </c>
      <c r="M1365" t="s">
        <v>3248</v>
      </c>
      <c r="N1365" t="s">
        <v>3249</v>
      </c>
      <c r="O1365" t="s">
        <v>157</v>
      </c>
      <c r="P1365" t="s">
        <v>3259</v>
      </c>
      <c r="Q1365" t="s">
        <v>44</v>
      </c>
      <c r="R1365">
        <v>92040</v>
      </c>
      <c r="S1365" t="s">
        <v>3076</v>
      </c>
      <c r="T1365" t="s">
        <v>46</v>
      </c>
      <c r="U1365" t="s">
        <v>32</v>
      </c>
      <c r="V1365" t="s">
        <v>47</v>
      </c>
      <c r="W1365" t="s">
        <v>3250</v>
      </c>
      <c r="X1365" t="s">
        <v>3248</v>
      </c>
      <c r="Y1365" t="s">
        <v>38</v>
      </c>
      <c r="Z1365" t="s">
        <v>109</v>
      </c>
      <c r="AA1365" t="s">
        <v>36</v>
      </c>
      <c r="AB1365" t="s">
        <v>3261</v>
      </c>
      <c r="AC1365">
        <v>4</v>
      </c>
      <c r="AD1365" t="s">
        <v>36</v>
      </c>
      <c r="AE1365" t="s">
        <v>60</v>
      </c>
      <c r="AF1365" t="s">
        <v>36</v>
      </c>
      <c r="AG1365" s="1">
        <v>44176</v>
      </c>
    </row>
    <row r="1366" spans="1:33" x14ac:dyDescent="0.3">
      <c r="A1366">
        <v>35</v>
      </c>
      <c r="B1366" t="s">
        <v>50</v>
      </c>
      <c r="C1366" t="s">
        <v>61</v>
      </c>
      <c r="D1366" t="s">
        <v>1888</v>
      </c>
      <c r="E1366" t="s">
        <v>78</v>
      </c>
      <c r="F1366">
        <v>27</v>
      </c>
      <c r="G1366" t="s">
        <v>3246</v>
      </c>
      <c r="H1366" t="s">
        <v>53</v>
      </c>
      <c r="I1366" t="s">
        <v>3077</v>
      </c>
      <c r="J1366" t="s">
        <v>3248</v>
      </c>
      <c r="K1366" t="s">
        <v>41</v>
      </c>
      <c r="L1366" t="s">
        <v>168</v>
      </c>
      <c r="M1366" t="s">
        <v>3248</v>
      </c>
      <c r="N1366" t="s">
        <v>3249</v>
      </c>
      <c r="O1366" t="s">
        <v>157</v>
      </c>
      <c r="P1366" t="s">
        <v>3259</v>
      </c>
      <c r="Q1366" t="s">
        <v>57</v>
      </c>
      <c r="R1366">
        <v>58130</v>
      </c>
      <c r="S1366" t="s">
        <v>3078</v>
      </c>
      <c r="T1366" t="s">
        <v>38</v>
      </c>
      <c r="U1366" t="s">
        <v>50</v>
      </c>
      <c r="V1366" t="s">
        <v>190</v>
      </c>
      <c r="W1366" t="s">
        <v>3250</v>
      </c>
      <c r="X1366" t="s">
        <v>3259</v>
      </c>
      <c r="Y1366" t="s">
        <v>60</v>
      </c>
      <c r="Z1366" t="s">
        <v>130</v>
      </c>
      <c r="AA1366" t="s">
        <v>40</v>
      </c>
      <c r="AB1366" t="s">
        <v>3260</v>
      </c>
      <c r="AC1366">
        <v>10</v>
      </c>
      <c r="AD1366" t="s">
        <v>109</v>
      </c>
      <c r="AE1366" t="s">
        <v>109</v>
      </c>
      <c r="AF1366" t="s">
        <v>109</v>
      </c>
      <c r="AG1366" s="1">
        <v>44823</v>
      </c>
    </row>
    <row r="1367" spans="1:33" x14ac:dyDescent="0.3">
      <c r="A1367">
        <v>44</v>
      </c>
      <c r="B1367" t="s">
        <v>32</v>
      </c>
      <c r="C1367" t="s">
        <v>61</v>
      </c>
      <c r="D1367" t="s">
        <v>3079</v>
      </c>
      <c r="E1367" t="s">
        <v>78</v>
      </c>
      <c r="F1367">
        <v>1</v>
      </c>
      <c r="G1367" t="s">
        <v>3264</v>
      </c>
      <c r="H1367" t="s">
        <v>84</v>
      </c>
      <c r="I1367" t="s">
        <v>612</v>
      </c>
      <c r="J1367" t="s">
        <v>3247</v>
      </c>
      <c r="K1367" t="s">
        <v>55</v>
      </c>
      <c r="L1367" t="s">
        <v>296</v>
      </c>
      <c r="M1367" t="s">
        <v>3248</v>
      </c>
      <c r="N1367" t="s">
        <v>3249</v>
      </c>
      <c r="O1367" t="s">
        <v>157</v>
      </c>
      <c r="P1367" t="s">
        <v>3253</v>
      </c>
      <c r="Q1367" t="s">
        <v>69</v>
      </c>
      <c r="R1367">
        <v>5454</v>
      </c>
      <c r="S1367" t="s">
        <v>3080</v>
      </c>
      <c r="T1367" t="s">
        <v>71</v>
      </c>
      <c r="U1367" t="s">
        <v>50</v>
      </c>
      <c r="V1367" t="s">
        <v>106</v>
      </c>
      <c r="W1367" t="s">
        <v>3255</v>
      </c>
      <c r="X1367" t="s">
        <v>3248</v>
      </c>
      <c r="Y1367" t="s">
        <v>38</v>
      </c>
      <c r="Z1367" t="s">
        <v>104</v>
      </c>
      <c r="AA1367" t="s">
        <v>40</v>
      </c>
      <c r="AB1367" t="s">
        <v>3261</v>
      </c>
      <c r="AC1367">
        <v>4</v>
      </c>
      <c r="AD1367" t="s">
        <v>36</v>
      </c>
      <c r="AE1367" t="s">
        <v>38</v>
      </c>
      <c r="AF1367" t="s">
        <v>36</v>
      </c>
      <c r="AG1367" s="1">
        <v>44557</v>
      </c>
    </row>
    <row r="1368" spans="1:33" x14ac:dyDescent="0.3">
      <c r="A1368">
        <v>41</v>
      </c>
      <c r="B1368" t="s">
        <v>32</v>
      </c>
      <c r="C1368" t="s">
        <v>61</v>
      </c>
      <c r="D1368" t="s">
        <v>3081</v>
      </c>
      <c r="E1368" t="s">
        <v>35</v>
      </c>
      <c r="F1368">
        <v>19</v>
      </c>
      <c r="G1368" t="s">
        <v>3252</v>
      </c>
      <c r="H1368" t="s">
        <v>53</v>
      </c>
      <c r="I1368" t="s">
        <v>105</v>
      </c>
      <c r="J1368" t="s">
        <v>3248</v>
      </c>
      <c r="K1368" t="s">
        <v>41</v>
      </c>
      <c r="L1368" t="s">
        <v>413</v>
      </c>
      <c r="M1368" t="s">
        <v>3248</v>
      </c>
      <c r="N1368" t="s">
        <v>3249</v>
      </c>
      <c r="O1368" t="s">
        <v>107</v>
      </c>
      <c r="P1368" t="s">
        <v>3253</v>
      </c>
      <c r="Q1368" t="s">
        <v>69</v>
      </c>
      <c r="R1368">
        <v>30720</v>
      </c>
      <c r="S1368" t="s">
        <v>3082</v>
      </c>
      <c r="T1368" t="s">
        <v>40</v>
      </c>
      <c r="U1368" t="s">
        <v>32</v>
      </c>
      <c r="V1368" t="s">
        <v>153</v>
      </c>
      <c r="W1368" t="s">
        <v>3250</v>
      </c>
      <c r="X1368" t="s">
        <v>3253</v>
      </c>
      <c r="Y1368" t="s">
        <v>40</v>
      </c>
      <c r="Z1368" t="s">
        <v>49</v>
      </c>
      <c r="AA1368" t="s">
        <v>40</v>
      </c>
      <c r="AB1368" t="s">
        <v>3261</v>
      </c>
      <c r="AC1368">
        <v>1</v>
      </c>
      <c r="AD1368" t="s">
        <v>60</v>
      </c>
      <c r="AE1368" t="s">
        <v>60</v>
      </c>
      <c r="AF1368" t="s">
        <v>60</v>
      </c>
      <c r="AG1368" s="1">
        <v>44875</v>
      </c>
    </row>
    <row r="1369" spans="1:33" x14ac:dyDescent="0.3">
      <c r="A1369">
        <v>20</v>
      </c>
      <c r="B1369" t="s">
        <v>32</v>
      </c>
      <c r="C1369" t="s">
        <v>61</v>
      </c>
      <c r="D1369" t="s">
        <v>816</v>
      </c>
      <c r="E1369" t="s">
        <v>78</v>
      </c>
      <c r="F1369">
        <v>9</v>
      </c>
      <c r="G1369" t="s">
        <v>3257</v>
      </c>
      <c r="H1369" t="s">
        <v>53</v>
      </c>
      <c r="I1369" t="s">
        <v>3083</v>
      </c>
      <c r="J1369" t="s">
        <v>3259</v>
      </c>
      <c r="K1369" t="s">
        <v>41</v>
      </c>
      <c r="L1369" t="s">
        <v>246</v>
      </c>
      <c r="M1369" t="s">
        <v>3248</v>
      </c>
      <c r="N1369" t="s">
        <v>3254</v>
      </c>
      <c r="O1369" t="s">
        <v>81</v>
      </c>
      <c r="P1369" t="s">
        <v>3253</v>
      </c>
      <c r="Q1369" t="s">
        <v>57</v>
      </c>
      <c r="R1369">
        <v>27280</v>
      </c>
      <c r="S1369" t="s">
        <v>3084</v>
      </c>
      <c r="T1369" t="s">
        <v>38</v>
      </c>
      <c r="U1369" t="s">
        <v>32</v>
      </c>
      <c r="V1369" t="s">
        <v>147</v>
      </c>
      <c r="W1369" t="s">
        <v>3250</v>
      </c>
      <c r="X1369" t="s">
        <v>3253</v>
      </c>
      <c r="Y1369" t="s">
        <v>60</v>
      </c>
      <c r="Z1369" t="s">
        <v>40</v>
      </c>
      <c r="AA1369" t="s">
        <v>36</v>
      </c>
      <c r="AB1369" t="s">
        <v>3260</v>
      </c>
      <c r="AC1369">
        <v>2</v>
      </c>
      <c r="AD1369" t="s">
        <v>40</v>
      </c>
      <c r="AE1369" t="s">
        <v>60</v>
      </c>
      <c r="AF1369" t="s">
        <v>40</v>
      </c>
      <c r="AG1369" s="1">
        <v>44778</v>
      </c>
    </row>
    <row r="1370" spans="1:33" x14ac:dyDescent="0.3">
      <c r="A1370">
        <v>36</v>
      </c>
      <c r="B1370" t="s">
        <v>32</v>
      </c>
      <c r="C1370" t="s">
        <v>61</v>
      </c>
      <c r="D1370" t="s">
        <v>1983</v>
      </c>
      <c r="E1370" t="s">
        <v>35</v>
      </c>
      <c r="F1370">
        <v>2</v>
      </c>
      <c r="G1370" t="s">
        <v>3252</v>
      </c>
      <c r="H1370" t="s">
        <v>37</v>
      </c>
      <c r="I1370" t="s">
        <v>382</v>
      </c>
      <c r="J1370" t="s">
        <v>3259</v>
      </c>
      <c r="K1370" t="s">
        <v>55</v>
      </c>
      <c r="L1370" t="s">
        <v>528</v>
      </c>
      <c r="M1370" t="s">
        <v>3259</v>
      </c>
      <c r="N1370" t="s">
        <v>3254</v>
      </c>
      <c r="O1370" t="s">
        <v>107</v>
      </c>
      <c r="P1370" t="s">
        <v>3248</v>
      </c>
      <c r="Q1370" t="s">
        <v>69</v>
      </c>
      <c r="R1370">
        <v>26450</v>
      </c>
      <c r="S1370" t="s">
        <v>3085</v>
      </c>
      <c r="T1370" t="s">
        <v>38</v>
      </c>
      <c r="U1370" t="s">
        <v>32</v>
      </c>
      <c r="V1370" t="s">
        <v>47</v>
      </c>
      <c r="W1370" t="s">
        <v>3250</v>
      </c>
      <c r="X1370" t="s">
        <v>3259</v>
      </c>
      <c r="Y1370" t="s">
        <v>40</v>
      </c>
      <c r="Z1370" t="s">
        <v>90</v>
      </c>
      <c r="AA1370" t="s">
        <v>36</v>
      </c>
      <c r="AB1370" t="s">
        <v>3261</v>
      </c>
      <c r="AC1370">
        <v>5</v>
      </c>
      <c r="AD1370" t="s">
        <v>36</v>
      </c>
      <c r="AE1370" t="s">
        <v>38</v>
      </c>
      <c r="AF1370" t="s">
        <v>46</v>
      </c>
      <c r="AG1370" s="1">
        <v>44656</v>
      </c>
    </row>
    <row r="1371" spans="1:33" x14ac:dyDescent="0.3">
      <c r="A1371">
        <v>38</v>
      </c>
      <c r="B1371" t="s">
        <v>32</v>
      </c>
      <c r="C1371" t="s">
        <v>61</v>
      </c>
      <c r="D1371" t="s">
        <v>607</v>
      </c>
      <c r="E1371" t="s">
        <v>35</v>
      </c>
      <c r="F1371">
        <v>4</v>
      </c>
      <c r="G1371" t="s">
        <v>3252</v>
      </c>
      <c r="H1371" t="s">
        <v>37</v>
      </c>
      <c r="I1371" t="s">
        <v>3086</v>
      </c>
      <c r="J1371" t="s">
        <v>3259</v>
      </c>
      <c r="K1371" t="s">
        <v>55</v>
      </c>
      <c r="L1371" t="s">
        <v>749</v>
      </c>
      <c r="M1371" t="s">
        <v>3248</v>
      </c>
      <c r="N1371" t="s">
        <v>3254</v>
      </c>
      <c r="O1371" t="s">
        <v>43</v>
      </c>
      <c r="P1371" t="s">
        <v>3248</v>
      </c>
      <c r="Q1371" t="s">
        <v>44</v>
      </c>
      <c r="R1371">
        <v>33060</v>
      </c>
      <c r="S1371" t="s">
        <v>3087</v>
      </c>
      <c r="T1371" t="s">
        <v>109</v>
      </c>
      <c r="U1371" t="s">
        <v>32</v>
      </c>
      <c r="V1371" t="s">
        <v>114</v>
      </c>
      <c r="W1371" t="s">
        <v>3250</v>
      </c>
      <c r="X1371" t="s">
        <v>3259</v>
      </c>
      <c r="Y1371" t="s">
        <v>38</v>
      </c>
      <c r="Z1371" t="s">
        <v>109</v>
      </c>
      <c r="AA1371" t="s">
        <v>71</v>
      </c>
      <c r="AB1371" t="s">
        <v>3261</v>
      </c>
      <c r="AC1371">
        <v>0</v>
      </c>
      <c r="AD1371" t="s">
        <v>60</v>
      </c>
      <c r="AE1371" t="s">
        <v>60</v>
      </c>
      <c r="AF1371" t="s">
        <v>60</v>
      </c>
      <c r="AG1371" s="1">
        <v>43633</v>
      </c>
    </row>
    <row r="1372" spans="1:33" x14ac:dyDescent="0.3">
      <c r="A1372">
        <v>39</v>
      </c>
      <c r="B1372" t="s">
        <v>32</v>
      </c>
      <c r="C1372" t="s">
        <v>61</v>
      </c>
      <c r="D1372" t="s">
        <v>2409</v>
      </c>
      <c r="E1372" t="s">
        <v>35</v>
      </c>
      <c r="F1372">
        <v>1</v>
      </c>
      <c r="G1372" t="s">
        <v>3257</v>
      </c>
      <c r="H1372" t="s">
        <v>53</v>
      </c>
      <c r="I1372" t="s">
        <v>3088</v>
      </c>
      <c r="J1372" t="s">
        <v>3259</v>
      </c>
      <c r="K1372" t="s">
        <v>55</v>
      </c>
      <c r="L1372" t="s">
        <v>325</v>
      </c>
      <c r="M1372" t="s">
        <v>3247</v>
      </c>
      <c r="N1372" t="s">
        <v>3262</v>
      </c>
      <c r="O1372" t="s">
        <v>128</v>
      </c>
      <c r="P1372" t="s">
        <v>3259</v>
      </c>
      <c r="Q1372" t="s">
        <v>44</v>
      </c>
      <c r="R1372">
        <v>127420</v>
      </c>
      <c r="S1372" t="s">
        <v>3089</v>
      </c>
      <c r="T1372" t="s">
        <v>38</v>
      </c>
      <c r="U1372" t="s">
        <v>32</v>
      </c>
      <c r="V1372" t="s">
        <v>153</v>
      </c>
      <c r="W1372" t="s">
        <v>3250</v>
      </c>
      <c r="X1372" t="s">
        <v>3248</v>
      </c>
      <c r="Y1372" t="s">
        <v>38</v>
      </c>
      <c r="Z1372" t="s">
        <v>106</v>
      </c>
      <c r="AA1372" t="s">
        <v>36</v>
      </c>
      <c r="AB1372" t="s">
        <v>3260</v>
      </c>
      <c r="AC1372">
        <v>21</v>
      </c>
      <c r="AD1372" t="s">
        <v>90</v>
      </c>
      <c r="AE1372" t="s">
        <v>147</v>
      </c>
      <c r="AF1372" t="s">
        <v>115</v>
      </c>
      <c r="AG1372" s="1">
        <v>44219</v>
      </c>
    </row>
    <row r="1373" spans="1:33" x14ac:dyDescent="0.3">
      <c r="A1373">
        <v>30</v>
      </c>
      <c r="B1373" t="s">
        <v>32</v>
      </c>
      <c r="C1373" t="s">
        <v>51</v>
      </c>
      <c r="D1373" t="s">
        <v>2447</v>
      </c>
      <c r="E1373" t="s">
        <v>35</v>
      </c>
      <c r="F1373">
        <v>23</v>
      </c>
      <c r="G1373" t="s">
        <v>3246</v>
      </c>
      <c r="H1373" t="s">
        <v>53</v>
      </c>
      <c r="I1373" t="s">
        <v>3090</v>
      </c>
      <c r="J1373" t="s">
        <v>3253</v>
      </c>
      <c r="K1373" t="s">
        <v>41</v>
      </c>
      <c r="L1373" t="s">
        <v>172</v>
      </c>
      <c r="M1373" t="s">
        <v>3253</v>
      </c>
      <c r="N1373" t="s">
        <v>3254</v>
      </c>
      <c r="O1373" t="s">
        <v>107</v>
      </c>
      <c r="P1373" t="s">
        <v>3248</v>
      </c>
      <c r="Q1373" t="s">
        <v>69</v>
      </c>
      <c r="R1373">
        <v>26130</v>
      </c>
      <c r="S1373" t="s">
        <v>3091</v>
      </c>
      <c r="T1373" t="s">
        <v>38</v>
      </c>
      <c r="U1373" t="s">
        <v>32</v>
      </c>
      <c r="V1373" t="s">
        <v>134</v>
      </c>
      <c r="W1373" t="s">
        <v>3255</v>
      </c>
      <c r="X1373" t="s">
        <v>3248</v>
      </c>
      <c r="Y1373" t="s">
        <v>36</v>
      </c>
      <c r="Z1373" t="s">
        <v>130</v>
      </c>
      <c r="AA1373" t="s">
        <v>40</v>
      </c>
      <c r="AB1373" t="s">
        <v>3261</v>
      </c>
      <c r="AC1373">
        <v>10</v>
      </c>
      <c r="AD1373" t="s">
        <v>109</v>
      </c>
      <c r="AE1373" t="s">
        <v>60</v>
      </c>
      <c r="AF1373" t="s">
        <v>104</v>
      </c>
      <c r="AG1373" s="1">
        <v>44765</v>
      </c>
    </row>
    <row r="1374" spans="1:33" x14ac:dyDescent="0.3">
      <c r="A1374">
        <v>32</v>
      </c>
      <c r="B1374" t="s">
        <v>32</v>
      </c>
      <c r="C1374" t="s">
        <v>61</v>
      </c>
      <c r="D1374" t="s">
        <v>987</v>
      </c>
      <c r="E1374" t="s">
        <v>78</v>
      </c>
      <c r="F1374">
        <v>1</v>
      </c>
      <c r="G1374" t="s">
        <v>3258</v>
      </c>
      <c r="H1374" t="s">
        <v>37</v>
      </c>
      <c r="I1374" t="s">
        <v>3092</v>
      </c>
      <c r="J1374" t="s">
        <v>3247</v>
      </c>
      <c r="K1374" t="s">
        <v>41</v>
      </c>
      <c r="L1374" t="s">
        <v>612</v>
      </c>
      <c r="M1374" t="s">
        <v>3247</v>
      </c>
      <c r="N1374" t="s">
        <v>3254</v>
      </c>
      <c r="O1374" t="s">
        <v>81</v>
      </c>
      <c r="P1374" t="s">
        <v>3247</v>
      </c>
      <c r="Q1374" t="s">
        <v>44</v>
      </c>
      <c r="R1374">
        <v>22690</v>
      </c>
      <c r="S1374" t="s">
        <v>3093</v>
      </c>
      <c r="T1374" t="s">
        <v>60</v>
      </c>
      <c r="U1374" t="s">
        <v>32</v>
      </c>
      <c r="V1374" t="s">
        <v>76</v>
      </c>
      <c r="W1374" t="s">
        <v>3250</v>
      </c>
      <c r="X1374" t="s">
        <v>3247</v>
      </c>
      <c r="Y1374" t="s">
        <v>38</v>
      </c>
      <c r="Z1374" t="s">
        <v>36</v>
      </c>
      <c r="AA1374" t="s">
        <v>40</v>
      </c>
      <c r="AB1374" t="s">
        <v>3260</v>
      </c>
      <c r="AC1374">
        <v>2</v>
      </c>
      <c r="AD1374" t="s">
        <v>40</v>
      </c>
      <c r="AE1374" t="s">
        <v>40</v>
      </c>
      <c r="AF1374" t="s">
        <v>40</v>
      </c>
      <c r="AG1374" s="1">
        <v>42930</v>
      </c>
    </row>
    <row r="1375" spans="1:33" x14ac:dyDescent="0.3">
      <c r="A1375">
        <v>40</v>
      </c>
      <c r="B1375" t="s">
        <v>32</v>
      </c>
      <c r="C1375" t="s">
        <v>61</v>
      </c>
      <c r="D1375" t="s">
        <v>1349</v>
      </c>
      <c r="E1375" t="s">
        <v>35</v>
      </c>
      <c r="F1375">
        <v>1</v>
      </c>
      <c r="G1375" t="s">
        <v>3246</v>
      </c>
      <c r="H1375" t="s">
        <v>53</v>
      </c>
      <c r="I1375" t="s">
        <v>3094</v>
      </c>
      <c r="J1375" t="s">
        <v>3248</v>
      </c>
      <c r="K1375" t="s">
        <v>55</v>
      </c>
      <c r="L1375" t="s">
        <v>164</v>
      </c>
      <c r="M1375" t="s">
        <v>3248</v>
      </c>
      <c r="N1375" t="s">
        <v>3249</v>
      </c>
      <c r="O1375" t="s">
        <v>100</v>
      </c>
      <c r="P1375" t="s">
        <v>3259</v>
      </c>
      <c r="Q1375" t="s">
        <v>69</v>
      </c>
      <c r="R1375">
        <v>65130</v>
      </c>
      <c r="S1375" t="s">
        <v>3095</v>
      </c>
      <c r="T1375" t="s">
        <v>46</v>
      </c>
      <c r="U1375" t="s">
        <v>32</v>
      </c>
      <c r="V1375" t="s">
        <v>49</v>
      </c>
      <c r="W1375" t="s">
        <v>3250</v>
      </c>
      <c r="X1375" t="s">
        <v>3259</v>
      </c>
      <c r="Y1375" t="s">
        <v>38</v>
      </c>
      <c r="Z1375" t="s">
        <v>47</v>
      </c>
      <c r="AA1375" t="s">
        <v>36</v>
      </c>
      <c r="AB1375" t="s">
        <v>3260</v>
      </c>
      <c r="AC1375">
        <v>5</v>
      </c>
      <c r="AD1375" t="s">
        <v>36</v>
      </c>
      <c r="AE1375" t="s">
        <v>60</v>
      </c>
      <c r="AF1375" t="s">
        <v>36</v>
      </c>
      <c r="AG1375" s="1">
        <v>42124</v>
      </c>
    </row>
    <row r="1376" spans="1:33" x14ac:dyDescent="0.3">
      <c r="A1376">
        <v>36</v>
      </c>
      <c r="B1376" t="s">
        <v>32</v>
      </c>
      <c r="C1376" t="s">
        <v>61</v>
      </c>
      <c r="D1376" t="s">
        <v>307</v>
      </c>
      <c r="E1376" t="s">
        <v>78</v>
      </c>
      <c r="F1376">
        <v>16</v>
      </c>
      <c r="G1376" t="s">
        <v>3258</v>
      </c>
      <c r="H1376" t="s">
        <v>84</v>
      </c>
      <c r="I1376" t="s">
        <v>1206</v>
      </c>
      <c r="J1376" t="s">
        <v>3248</v>
      </c>
      <c r="K1376" t="s">
        <v>55</v>
      </c>
      <c r="L1376" t="s">
        <v>127</v>
      </c>
      <c r="M1376" t="s">
        <v>3247</v>
      </c>
      <c r="N1376" t="s">
        <v>3249</v>
      </c>
      <c r="O1376" t="s">
        <v>157</v>
      </c>
      <c r="P1376" t="s">
        <v>3253</v>
      </c>
      <c r="Q1376" t="s">
        <v>44</v>
      </c>
      <c r="R1376">
        <v>56470</v>
      </c>
      <c r="S1376" t="s">
        <v>3096</v>
      </c>
      <c r="T1376" t="s">
        <v>46</v>
      </c>
      <c r="U1376" t="s">
        <v>32</v>
      </c>
      <c r="V1376" t="s">
        <v>66</v>
      </c>
      <c r="W1376" t="s">
        <v>3250</v>
      </c>
      <c r="X1376" t="s">
        <v>3253</v>
      </c>
      <c r="Y1376" t="s">
        <v>40</v>
      </c>
      <c r="Z1376" t="s">
        <v>147</v>
      </c>
      <c r="AA1376" t="s">
        <v>36</v>
      </c>
      <c r="AB1376" t="s">
        <v>3261</v>
      </c>
      <c r="AC1376">
        <v>3</v>
      </c>
      <c r="AD1376" t="s">
        <v>40</v>
      </c>
      <c r="AE1376" t="s">
        <v>60</v>
      </c>
      <c r="AF1376" t="s">
        <v>40</v>
      </c>
      <c r="AG1376" s="1">
        <v>44417</v>
      </c>
    </row>
    <row r="1377" spans="1:33" x14ac:dyDescent="0.3">
      <c r="A1377">
        <v>30</v>
      </c>
      <c r="B1377" t="s">
        <v>32</v>
      </c>
      <c r="C1377" t="s">
        <v>51</v>
      </c>
      <c r="D1377" t="s">
        <v>1602</v>
      </c>
      <c r="E1377" t="s">
        <v>35</v>
      </c>
      <c r="F1377">
        <v>1</v>
      </c>
      <c r="G1377" t="s">
        <v>3252</v>
      </c>
      <c r="H1377" t="s">
        <v>37</v>
      </c>
      <c r="I1377" t="s">
        <v>284</v>
      </c>
      <c r="J1377" t="s">
        <v>3248</v>
      </c>
      <c r="K1377" t="s">
        <v>55</v>
      </c>
      <c r="L1377" t="s">
        <v>535</v>
      </c>
      <c r="M1377" t="s">
        <v>3248</v>
      </c>
      <c r="N1377" t="s">
        <v>3249</v>
      </c>
      <c r="O1377" t="s">
        <v>43</v>
      </c>
      <c r="P1377" t="s">
        <v>3259</v>
      </c>
      <c r="Q1377" t="s">
        <v>57</v>
      </c>
      <c r="R1377">
        <v>28265</v>
      </c>
      <c r="S1377" t="s">
        <v>3097</v>
      </c>
      <c r="T1377" t="s">
        <v>38</v>
      </c>
      <c r="U1377" t="s">
        <v>32</v>
      </c>
      <c r="V1377" t="s">
        <v>194</v>
      </c>
      <c r="W1377" t="s">
        <v>3255</v>
      </c>
      <c r="X1377" t="s">
        <v>3259</v>
      </c>
      <c r="Y1377" t="s">
        <v>60</v>
      </c>
      <c r="Z1377" t="s">
        <v>47</v>
      </c>
      <c r="AA1377" t="s">
        <v>40</v>
      </c>
      <c r="AB1377" t="s">
        <v>3260</v>
      </c>
      <c r="AC1377">
        <v>12</v>
      </c>
      <c r="AD1377" t="s">
        <v>115</v>
      </c>
      <c r="AE1377" t="s">
        <v>36</v>
      </c>
      <c r="AF1377" t="s">
        <v>109</v>
      </c>
      <c r="AG1377" s="1">
        <v>44459</v>
      </c>
    </row>
    <row r="1378" spans="1:33" x14ac:dyDescent="0.3">
      <c r="A1378">
        <v>29</v>
      </c>
      <c r="B1378" t="s">
        <v>32</v>
      </c>
      <c r="C1378" t="s">
        <v>61</v>
      </c>
      <c r="D1378" t="s">
        <v>3098</v>
      </c>
      <c r="E1378" t="s">
        <v>35</v>
      </c>
      <c r="F1378">
        <v>29</v>
      </c>
      <c r="G1378" t="s">
        <v>3257</v>
      </c>
      <c r="H1378" t="s">
        <v>53</v>
      </c>
      <c r="I1378" t="s">
        <v>3099</v>
      </c>
      <c r="J1378" t="s">
        <v>3259</v>
      </c>
      <c r="K1378" t="s">
        <v>41</v>
      </c>
      <c r="L1378" t="s">
        <v>467</v>
      </c>
      <c r="M1378" t="s">
        <v>3253</v>
      </c>
      <c r="N1378" t="s">
        <v>3249</v>
      </c>
      <c r="O1378" t="s">
        <v>100</v>
      </c>
      <c r="P1378" t="s">
        <v>3248</v>
      </c>
      <c r="Q1378" t="s">
        <v>69</v>
      </c>
      <c r="R1378">
        <v>63840</v>
      </c>
      <c r="S1378" t="s">
        <v>3100</v>
      </c>
      <c r="T1378" t="s">
        <v>115</v>
      </c>
      <c r="U1378" t="s">
        <v>32</v>
      </c>
      <c r="V1378" t="s">
        <v>49</v>
      </c>
      <c r="W1378" t="s">
        <v>3250</v>
      </c>
      <c r="X1378" t="s">
        <v>3259</v>
      </c>
      <c r="Y1378" t="s">
        <v>40</v>
      </c>
      <c r="Z1378" t="s">
        <v>147</v>
      </c>
      <c r="AA1378" t="s">
        <v>36</v>
      </c>
      <c r="AB1378" t="s">
        <v>3260</v>
      </c>
      <c r="AC1378">
        <v>7</v>
      </c>
      <c r="AD1378" t="s">
        <v>60</v>
      </c>
      <c r="AE1378" t="s">
        <v>38</v>
      </c>
      <c r="AF1378" t="s">
        <v>90</v>
      </c>
      <c r="AG1378" s="1">
        <v>42341</v>
      </c>
    </row>
    <row r="1379" spans="1:33" x14ac:dyDescent="0.3">
      <c r="A1379">
        <v>29</v>
      </c>
      <c r="B1379" t="s">
        <v>50</v>
      </c>
      <c r="C1379" t="s">
        <v>61</v>
      </c>
      <c r="D1379" t="s">
        <v>1391</v>
      </c>
      <c r="E1379" t="s">
        <v>78</v>
      </c>
      <c r="F1379">
        <v>23</v>
      </c>
      <c r="G1379" t="s">
        <v>3257</v>
      </c>
      <c r="H1379" t="s">
        <v>53</v>
      </c>
      <c r="I1379" t="s">
        <v>3101</v>
      </c>
      <c r="J1379" t="s">
        <v>3259</v>
      </c>
      <c r="K1379" t="s">
        <v>55</v>
      </c>
      <c r="L1379" t="s">
        <v>56</v>
      </c>
      <c r="M1379" t="s">
        <v>3247</v>
      </c>
      <c r="N1379" t="s">
        <v>3263</v>
      </c>
      <c r="O1379" t="s">
        <v>157</v>
      </c>
      <c r="P1379" t="s">
        <v>3253</v>
      </c>
      <c r="Q1379" t="s">
        <v>44</v>
      </c>
      <c r="R1379">
        <v>73360</v>
      </c>
      <c r="S1379" t="s">
        <v>1233</v>
      </c>
      <c r="T1379" t="s">
        <v>38</v>
      </c>
      <c r="U1379" t="s">
        <v>32</v>
      </c>
      <c r="V1379" t="s">
        <v>66</v>
      </c>
      <c r="W1379" t="s">
        <v>3250</v>
      </c>
      <c r="X1379" t="s">
        <v>3253</v>
      </c>
      <c r="Y1379" t="s">
        <v>38</v>
      </c>
      <c r="Z1379" t="s">
        <v>147</v>
      </c>
      <c r="AA1379" t="s">
        <v>36</v>
      </c>
      <c r="AB1379" t="s">
        <v>3256</v>
      </c>
      <c r="AC1379">
        <v>5</v>
      </c>
      <c r="AD1379" t="s">
        <v>115</v>
      </c>
      <c r="AE1379" t="s">
        <v>36</v>
      </c>
      <c r="AF1379" t="s">
        <v>130</v>
      </c>
      <c r="AG1379" s="1">
        <v>44833</v>
      </c>
    </row>
    <row r="1380" spans="1:33" x14ac:dyDescent="0.3">
      <c r="A1380">
        <v>35</v>
      </c>
      <c r="B1380" t="s">
        <v>32</v>
      </c>
      <c r="C1380" t="s">
        <v>61</v>
      </c>
      <c r="D1380" t="s">
        <v>3102</v>
      </c>
      <c r="E1380" t="s">
        <v>78</v>
      </c>
      <c r="F1380">
        <v>1</v>
      </c>
      <c r="G1380" t="s">
        <v>3258</v>
      </c>
      <c r="H1380" t="s">
        <v>84</v>
      </c>
      <c r="I1380" t="s">
        <v>301</v>
      </c>
      <c r="J1380" t="s">
        <v>3248</v>
      </c>
      <c r="K1380" t="s">
        <v>41</v>
      </c>
      <c r="L1380" t="s">
        <v>182</v>
      </c>
      <c r="M1380" t="s">
        <v>3247</v>
      </c>
      <c r="N1380" t="s">
        <v>3249</v>
      </c>
      <c r="O1380" t="s">
        <v>157</v>
      </c>
      <c r="P1380" t="s">
        <v>3253</v>
      </c>
      <c r="Q1380" t="s">
        <v>57</v>
      </c>
      <c r="R1380">
        <v>43120</v>
      </c>
      <c r="S1380" t="s">
        <v>2621</v>
      </c>
      <c r="T1380" t="s">
        <v>60</v>
      </c>
      <c r="U1380" t="s">
        <v>32</v>
      </c>
      <c r="V1380" t="s">
        <v>76</v>
      </c>
      <c r="W1380" t="s">
        <v>3250</v>
      </c>
      <c r="X1380" t="s">
        <v>3247</v>
      </c>
      <c r="Y1380" t="s">
        <v>60</v>
      </c>
      <c r="Z1380" t="s">
        <v>153</v>
      </c>
      <c r="AA1380" t="s">
        <v>40</v>
      </c>
      <c r="AB1380" t="s">
        <v>3260</v>
      </c>
      <c r="AC1380">
        <v>15</v>
      </c>
      <c r="AD1380" t="s">
        <v>66</v>
      </c>
      <c r="AE1380" t="s">
        <v>40</v>
      </c>
      <c r="AF1380" t="s">
        <v>115</v>
      </c>
      <c r="AG1380" s="1">
        <v>43165</v>
      </c>
    </row>
    <row r="1381" spans="1:33" x14ac:dyDescent="0.3">
      <c r="A1381">
        <v>40</v>
      </c>
      <c r="B1381" t="s">
        <v>50</v>
      </c>
      <c r="C1381" t="s">
        <v>61</v>
      </c>
      <c r="D1381" t="s">
        <v>303</v>
      </c>
      <c r="E1381" t="s">
        <v>78</v>
      </c>
      <c r="F1381">
        <v>22</v>
      </c>
      <c r="G1381" t="s">
        <v>3252</v>
      </c>
      <c r="H1381" t="s">
        <v>84</v>
      </c>
      <c r="I1381" t="s">
        <v>1312</v>
      </c>
      <c r="J1381" t="s">
        <v>3248</v>
      </c>
      <c r="K1381" t="s">
        <v>41</v>
      </c>
      <c r="L1381" t="s">
        <v>612</v>
      </c>
      <c r="M1381" t="s">
        <v>3247</v>
      </c>
      <c r="N1381" t="s">
        <v>3249</v>
      </c>
      <c r="O1381" t="s">
        <v>157</v>
      </c>
      <c r="P1381" t="s">
        <v>3248</v>
      </c>
      <c r="Q1381" t="s">
        <v>44</v>
      </c>
      <c r="R1381">
        <v>63800</v>
      </c>
      <c r="S1381" t="s">
        <v>3103</v>
      </c>
      <c r="T1381" t="s">
        <v>40</v>
      </c>
      <c r="U1381" t="s">
        <v>50</v>
      </c>
      <c r="V1381" t="s">
        <v>47</v>
      </c>
      <c r="W1381" t="s">
        <v>3250</v>
      </c>
      <c r="X1381" t="s">
        <v>3253</v>
      </c>
      <c r="Y1381" t="s">
        <v>40</v>
      </c>
      <c r="Z1381" t="s">
        <v>115</v>
      </c>
      <c r="AA1381" t="s">
        <v>90</v>
      </c>
      <c r="AB1381" t="s">
        <v>3260</v>
      </c>
      <c r="AC1381">
        <v>6</v>
      </c>
      <c r="AD1381" t="s">
        <v>46</v>
      </c>
      <c r="AE1381" t="s">
        <v>38</v>
      </c>
      <c r="AF1381" t="s">
        <v>60</v>
      </c>
      <c r="AG1381" s="1">
        <v>44545</v>
      </c>
    </row>
    <row r="1382" spans="1:33" x14ac:dyDescent="0.3">
      <c r="A1382">
        <v>34</v>
      </c>
      <c r="B1382" t="s">
        <v>32</v>
      </c>
      <c r="C1382" t="s">
        <v>61</v>
      </c>
      <c r="D1382" t="s">
        <v>1599</v>
      </c>
      <c r="E1382" t="s">
        <v>35</v>
      </c>
      <c r="F1382">
        <v>20</v>
      </c>
      <c r="G1382" t="s">
        <v>3246</v>
      </c>
      <c r="H1382" t="s">
        <v>121</v>
      </c>
      <c r="I1382" t="s">
        <v>2514</v>
      </c>
      <c r="J1382" t="s">
        <v>3248</v>
      </c>
      <c r="K1382" t="s">
        <v>55</v>
      </c>
      <c r="L1382" t="s">
        <v>80</v>
      </c>
      <c r="M1382" t="s">
        <v>3259</v>
      </c>
      <c r="N1382" t="s">
        <v>3254</v>
      </c>
      <c r="O1382" t="s">
        <v>107</v>
      </c>
      <c r="P1382" t="s">
        <v>3248</v>
      </c>
      <c r="Q1382" t="s">
        <v>44</v>
      </c>
      <c r="R1382">
        <v>25850</v>
      </c>
      <c r="S1382" t="s">
        <v>3104</v>
      </c>
      <c r="T1382" t="s">
        <v>60</v>
      </c>
      <c r="U1382" t="s">
        <v>32</v>
      </c>
      <c r="V1382" t="s">
        <v>49</v>
      </c>
      <c r="W1382" t="s">
        <v>3250</v>
      </c>
      <c r="X1382" t="s">
        <v>3259</v>
      </c>
      <c r="Y1382" t="s">
        <v>60</v>
      </c>
      <c r="Z1382" t="s">
        <v>40</v>
      </c>
      <c r="AA1382" t="s">
        <v>71</v>
      </c>
      <c r="AB1382" t="s">
        <v>3261</v>
      </c>
      <c r="AC1382">
        <v>1</v>
      </c>
      <c r="AD1382" t="s">
        <v>60</v>
      </c>
      <c r="AE1382" t="s">
        <v>60</v>
      </c>
      <c r="AF1382" t="s">
        <v>60</v>
      </c>
      <c r="AG1382" s="1">
        <v>44812</v>
      </c>
    </row>
    <row r="1383" spans="1:33" x14ac:dyDescent="0.3">
      <c r="A1383">
        <v>36</v>
      </c>
      <c r="B1383" t="s">
        <v>50</v>
      </c>
      <c r="C1383" t="s">
        <v>61</v>
      </c>
      <c r="D1383" t="s">
        <v>2791</v>
      </c>
      <c r="E1383" t="s">
        <v>78</v>
      </c>
      <c r="F1383">
        <v>13</v>
      </c>
      <c r="G1383" t="s">
        <v>3264</v>
      </c>
      <c r="H1383" t="s">
        <v>84</v>
      </c>
      <c r="I1383" t="s">
        <v>3105</v>
      </c>
      <c r="J1383" t="s">
        <v>3247</v>
      </c>
      <c r="K1383" t="s">
        <v>41</v>
      </c>
      <c r="L1383" t="s">
        <v>172</v>
      </c>
      <c r="M1383" t="s">
        <v>3247</v>
      </c>
      <c r="N1383" t="s">
        <v>3249</v>
      </c>
      <c r="O1383" t="s">
        <v>157</v>
      </c>
      <c r="P1383" t="s">
        <v>3253</v>
      </c>
      <c r="Q1383" t="s">
        <v>69</v>
      </c>
      <c r="R1383">
        <v>61340</v>
      </c>
      <c r="S1383" t="s">
        <v>3106</v>
      </c>
      <c r="T1383" t="s">
        <v>71</v>
      </c>
      <c r="U1383" t="s">
        <v>50</v>
      </c>
      <c r="V1383" t="s">
        <v>66</v>
      </c>
      <c r="W1383" t="s">
        <v>3250</v>
      </c>
      <c r="X1383" t="s">
        <v>3247</v>
      </c>
      <c r="Y1383" t="s">
        <v>36</v>
      </c>
      <c r="Z1383" t="s">
        <v>153</v>
      </c>
      <c r="AA1383" t="s">
        <v>36</v>
      </c>
      <c r="AB1383" t="s">
        <v>3260</v>
      </c>
      <c r="AC1383">
        <v>2</v>
      </c>
      <c r="AD1383" t="s">
        <v>40</v>
      </c>
      <c r="AE1383" t="s">
        <v>40</v>
      </c>
      <c r="AF1383" t="s">
        <v>40</v>
      </c>
      <c r="AG1383" s="1">
        <v>44019</v>
      </c>
    </row>
    <row r="1384" spans="1:33" x14ac:dyDescent="0.3">
      <c r="A1384">
        <v>25</v>
      </c>
      <c r="B1384" t="s">
        <v>32</v>
      </c>
      <c r="C1384" t="s">
        <v>33</v>
      </c>
      <c r="D1384" t="s">
        <v>391</v>
      </c>
      <c r="E1384" t="s">
        <v>35</v>
      </c>
      <c r="F1384">
        <v>5</v>
      </c>
      <c r="G1384" t="s">
        <v>3252</v>
      </c>
      <c r="H1384" t="s">
        <v>53</v>
      </c>
      <c r="I1384" t="s">
        <v>2871</v>
      </c>
      <c r="J1384" t="s">
        <v>3247</v>
      </c>
      <c r="K1384" t="s">
        <v>41</v>
      </c>
      <c r="L1384" t="s">
        <v>332</v>
      </c>
      <c r="M1384" t="s">
        <v>3259</v>
      </c>
      <c r="N1384" t="s">
        <v>3249</v>
      </c>
      <c r="O1384" t="s">
        <v>100</v>
      </c>
      <c r="P1384" t="s">
        <v>3253</v>
      </c>
      <c r="Q1384" t="s">
        <v>69</v>
      </c>
      <c r="R1384">
        <v>40000</v>
      </c>
      <c r="S1384" t="s">
        <v>3107</v>
      </c>
      <c r="T1384" t="s">
        <v>38</v>
      </c>
      <c r="U1384" t="s">
        <v>32</v>
      </c>
      <c r="V1384" t="s">
        <v>47</v>
      </c>
      <c r="W1384" t="s">
        <v>3250</v>
      </c>
      <c r="X1384" t="s">
        <v>3259</v>
      </c>
      <c r="Y1384" t="s">
        <v>40</v>
      </c>
      <c r="Z1384" t="s">
        <v>90</v>
      </c>
      <c r="AA1384" t="s">
        <v>40</v>
      </c>
      <c r="AB1384" t="s">
        <v>3260</v>
      </c>
      <c r="AC1384">
        <v>6</v>
      </c>
      <c r="AD1384" t="s">
        <v>36</v>
      </c>
      <c r="AE1384" t="s">
        <v>38</v>
      </c>
      <c r="AF1384" t="s">
        <v>71</v>
      </c>
      <c r="AG1384" s="1">
        <v>42371</v>
      </c>
    </row>
    <row r="1385" spans="1:33" x14ac:dyDescent="0.3">
      <c r="A1385">
        <v>39</v>
      </c>
      <c r="B1385" t="s">
        <v>32</v>
      </c>
      <c r="C1385" t="s">
        <v>61</v>
      </c>
      <c r="D1385" t="s">
        <v>3108</v>
      </c>
      <c r="E1385" t="s">
        <v>35</v>
      </c>
      <c r="F1385">
        <v>19</v>
      </c>
      <c r="G1385" t="s">
        <v>3258</v>
      </c>
      <c r="H1385" t="s">
        <v>175</v>
      </c>
      <c r="I1385" t="s">
        <v>3109</v>
      </c>
      <c r="J1385" t="s">
        <v>3259</v>
      </c>
      <c r="K1385" t="s">
        <v>41</v>
      </c>
      <c r="L1385" t="s">
        <v>292</v>
      </c>
      <c r="M1385" t="s">
        <v>3248</v>
      </c>
      <c r="N1385" t="s">
        <v>3249</v>
      </c>
      <c r="O1385" t="s">
        <v>107</v>
      </c>
      <c r="P1385" t="s">
        <v>3259</v>
      </c>
      <c r="Q1385" t="s">
        <v>69</v>
      </c>
      <c r="R1385">
        <v>39020</v>
      </c>
      <c r="S1385" t="s">
        <v>3110</v>
      </c>
      <c r="T1385" t="s">
        <v>115</v>
      </c>
      <c r="U1385" t="s">
        <v>32</v>
      </c>
      <c r="V1385" t="s">
        <v>76</v>
      </c>
      <c r="W1385" t="s">
        <v>3250</v>
      </c>
      <c r="X1385" t="s">
        <v>3247</v>
      </c>
      <c r="Y1385" t="s">
        <v>36</v>
      </c>
      <c r="Z1385" t="s">
        <v>109</v>
      </c>
      <c r="AA1385" t="s">
        <v>40</v>
      </c>
      <c r="AB1385" t="s">
        <v>3260</v>
      </c>
      <c r="AC1385">
        <v>2</v>
      </c>
      <c r="AD1385" t="s">
        <v>40</v>
      </c>
      <c r="AE1385" t="s">
        <v>40</v>
      </c>
      <c r="AF1385" t="s">
        <v>40</v>
      </c>
      <c r="AG1385" s="1">
        <v>44757</v>
      </c>
    </row>
    <row r="1386" spans="1:33" x14ac:dyDescent="0.3">
      <c r="A1386">
        <v>54</v>
      </c>
      <c r="B1386" t="s">
        <v>32</v>
      </c>
      <c r="C1386" t="s">
        <v>61</v>
      </c>
      <c r="D1386" t="s">
        <v>1604</v>
      </c>
      <c r="E1386" t="s">
        <v>35</v>
      </c>
      <c r="F1386">
        <v>17</v>
      </c>
      <c r="G1386" t="s">
        <v>3246</v>
      </c>
      <c r="H1386" t="s">
        <v>121</v>
      </c>
      <c r="I1386" t="s">
        <v>3111</v>
      </c>
      <c r="J1386" t="s">
        <v>3248</v>
      </c>
      <c r="K1386" t="s">
        <v>55</v>
      </c>
      <c r="L1386" t="s">
        <v>180</v>
      </c>
      <c r="M1386" t="s">
        <v>3248</v>
      </c>
      <c r="N1386" t="s">
        <v>3263</v>
      </c>
      <c r="O1386" t="s">
        <v>128</v>
      </c>
      <c r="P1386" t="s">
        <v>3248</v>
      </c>
      <c r="Q1386" t="s">
        <v>44</v>
      </c>
      <c r="R1386">
        <v>107390</v>
      </c>
      <c r="S1386" t="s">
        <v>3112</v>
      </c>
      <c r="T1386" t="s">
        <v>115</v>
      </c>
      <c r="U1386" t="s">
        <v>32</v>
      </c>
      <c r="V1386" t="s">
        <v>147</v>
      </c>
      <c r="W1386" t="s">
        <v>3250</v>
      </c>
      <c r="X1386" t="s">
        <v>3248</v>
      </c>
      <c r="Y1386" t="s">
        <v>38</v>
      </c>
      <c r="Z1386" t="s">
        <v>95</v>
      </c>
      <c r="AA1386" t="s">
        <v>40</v>
      </c>
      <c r="AB1386" t="s">
        <v>3260</v>
      </c>
      <c r="AC1386">
        <v>10</v>
      </c>
      <c r="AD1386" t="s">
        <v>109</v>
      </c>
      <c r="AE1386" t="s">
        <v>60</v>
      </c>
      <c r="AF1386" t="s">
        <v>115</v>
      </c>
      <c r="AG1386" s="1">
        <v>42650</v>
      </c>
    </row>
    <row r="1387" spans="1:33" x14ac:dyDescent="0.3">
      <c r="A1387">
        <v>48</v>
      </c>
      <c r="B1387" t="s">
        <v>32</v>
      </c>
      <c r="C1387" t="s">
        <v>61</v>
      </c>
      <c r="D1387" t="s">
        <v>1726</v>
      </c>
      <c r="E1387" t="s">
        <v>78</v>
      </c>
      <c r="F1387">
        <v>2</v>
      </c>
      <c r="G1387" t="s">
        <v>3264</v>
      </c>
      <c r="H1387" t="s">
        <v>84</v>
      </c>
      <c r="I1387" t="s">
        <v>3113</v>
      </c>
      <c r="J1387" t="s">
        <v>3247</v>
      </c>
      <c r="K1387" t="s">
        <v>55</v>
      </c>
      <c r="L1387" t="s">
        <v>99</v>
      </c>
      <c r="M1387" t="s">
        <v>3248</v>
      </c>
      <c r="N1387" t="s">
        <v>3249</v>
      </c>
      <c r="O1387" t="s">
        <v>157</v>
      </c>
      <c r="P1387" t="s">
        <v>3259</v>
      </c>
      <c r="Q1387" t="s">
        <v>44</v>
      </c>
      <c r="R1387">
        <v>40510</v>
      </c>
      <c r="S1387" t="s">
        <v>3114</v>
      </c>
      <c r="T1387" t="s">
        <v>40</v>
      </c>
      <c r="U1387" t="s">
        <v>32</v>
      </c>
      <c r="V1387" t="s">
        <v>76</v>
      </c>
      <c r="W1387" t="s">
        <v>3250</v>
      </c>
      <c r="X1387" t="s">
        <v>3253</v>
      </c>
      <c r="Y1387" t="s">
        <v>38</v>
      </c>
      <c r="Z1387" t="s">
        <v>76</v>
      </c>
      <c r="AA1387" t="s">
        <v>40</v>
      </c>
      <c r="AB1387" t="s">
        <v>3260</v>
      </c>
      <c r="AC1387">
        <v>9</v>
      </c>
      <c r="AD1387" t="s">
        <v>109</v>
      </c>
      <c r="AE1387" t="s">
        <v>90</v>
      </c>
      <c r="AF1387" t="s">
        <v>109</v>
      </c>
      <c r="AG1387" s="1">
        <v>42158</v>
      </c>
    </row>
    <row r="1388" spans="1:33" x14ac:dyDescent="0.3">
      <c r="A1388">
        <v>34</v>
      </c>
      <c r="B1388" t="s">
        <v>32</v>
      </c>
      <c r="C1388" t="s">
        <v>61</v>
      </c>
      <c r="D1388" t="s">
        <v>2736</v>
      </c>
      <c r="E1388" t="s">
        <v>35</v>
      </c>
      <c r="F1388">
        <v>1</v>
      </c>
      <c r="G1388" t="s">
        <v>3264</v>
      </c>
      <c r="H1388" t="s">
        <v>53</v>
      </c>
      <c r="I1388" t="s">
        <v>2743</v>
      </c>
      <c r="J1388" t="s">
        <v>3247</v>
      </c>
      <c r="K1388" t="s">
        <v>41</v>
      </c>
      <c r="L1388" t="s">
        <v>254</v>
      </c>
      <c r="M1388" t="s">
        <v>3248</v>
      </c>
      <c r="N1388" t="s">
        <v>3254</v>
      </c>
      <c r="O1388" t="s">
        <v>107</v>
      </c>
      <c r="P1388" t="s">
        <v>3259</v>
      </c>
      <c r="Q1388" t="s">
        <v>44</v>
      </c>
      <c r="R1388">
        <v>26910</v>
      </c>
      <c r="S1388" t="s">
        <v>3115</v>
      </c>
      <c r="T1388" t="s">
        <v>38</v>
      </c>
      <c r="U1388" t="s">
        <v>32</v>
      </c>
      <c r="V1388" t="s">
        <v>47</v>
      </c>
      <c r="W1388" t="s">
        <v>3250</v>
      </c>
      <c r="X1388" t="s">
        <v>3259</v>
      </c>
      <c r="Y1388" t="s">
        <v>38</v>
      </c>
      <c r="Z1388" t="s">
        <v>130</v>
      </c>
      <c r="AA1388" t="s">
        <v>46</v>
      </c>
      <c r="AB1388" t="s">
        <v>3261</v>
      </c>
      <c r="AC1388">
        <v>10</v>
      </c>
      <c r="AD1388" t="s">
        <v>104</v>
      </c>
      <c r="AE1388" t="s">
        <v>115</v>
      </c>
      <c r="AF1388" t="s">
        <v>115</v>
      </c>
      <c r="AG1388" s="1">
        <v>42222</v>
      </c>
    </row>
    <row r="1389" spans="1:33" x14ac:dyDescent="0.3">
      <c r="A1389">
        <v>29</v>
      </c>
      <c r="B1389" t="s">
        <v>50</v>
      </c>
      <c r="C1389" t="s">
        <v>51</v>
      </c>
      <c r="D1389" t="s">
        <v>3116</v>
      </c>
      <c r="E1389" t="s">
        <v>78</v>
      </c>
      <c r="F1389">
        <v>13</v>
      </c>
      <c r="G1389" t="s">
        <v>3246</v>
      </c>
      <c r="H1389" t="s">
        <v>121</v>
      </c>
      <c r="I1389" t="s">
        <v>3117</v>
      </c>
      <c r="J1389" t="s">
        <v>3253</v>
      </c>
      <c r="K1389" t="s">
        <v>55</v>
      </c>
      <c r="L1389" t="s">
        <v>64</v>
      </c>
      <c r="M1389" t="s">
        <v>3248</v>
      </c>
      <c r="N1389" t="s">
        <v>3249</v>
      </c>
      <c r="O1389" t="s">
        <v>157</v>
      </c>
      <c r="P1389" t="s">
        <v>3247</v>
      </c>
      <c r="Q1389" t="s">
        <v>57</v>
      </c>
      <c r="R1389">
        <v>57650</v>
      </c>
      <c r="S1389" t="s">
        <v>3118</v>
      </c>
      <c r="T1389" t="s">
        <v>71</v>
      </c>
      <c r="U1389" t="s">
        <v>32</v>
      </c>
      <c r="V1389" t="s">
        <v>147</v>
      </c>
      <c r="W1389" t="s">
        <v>3250</v>
      </c>
      <c r="X1389" t="s">
        <v>3253</v>
      </c>
      <c r="Y1389" t="s">
        <v>60</v>
      </c>
      <c r="Z1389" t="s">
        <v>109</v>
      </c>
      <c r="AA1389" t="s">
        <v>46</v>
      </c>
      <c r="AB1389" t="s">
        <v>3256</v>
      </c>
      <c r="AC1389">
        <v>5</v>
      </c>
      <c r="AD1389" t="s">
        <v>36</v>
      </c>
      <c r="AE1389" t="s">
        <v>60</v>
      </c>
      <c r="AF1389" t="s">
        <v>60</v>
      </c>
      <c r="AG1389" s="1">
        <v>44501</v>
      </c>
    </row>
    <row r="1390" spans="1:33" x14ac:dyDescent="0.3">
      <c r="A1390">
        <v>31</v>
      </c>
      <c r="B1390" t="s">
        <v>50</v>
      </c>
      <c r="C1390" t="s">
        <v>51</v>
      </c>
      <c r="D1390" t="s">
        <v>3119</v>
      </c>
      <c r="E1390" t="s">
        <v>35</v>
      </c>
      <c r="F1390">
        <v>1</v>
      </c>
      <c r="G1390" t="s">
        <v>3264</v>
      </c>
      <c r="H1390" t="s">
        <v>53</v>
      </c>
      <c r="I1390" t="s">
        <v>791</v>
      </c>
      <c r="J1390" t="s">
        <v>3248</v>
      </c>
      <c r="K1390" t="s">
        <v>55</v>
      </c>
      <c r="L1390" t="s">
        <v>301</v>
      </c>
      <c r="M1390" t="s">
        <v>3259</v>
      </c>
      <c r="N1390" t="s">
        <v>3263</v>
      </c>
      <c r="O1390" t="s">
        <v>128</v>
      </c>
      <c r="P1390" t="s">
        <v>3247</v>
      </c>
      <c r="Q1390" t="s">
        <v>57</v>
      </c>
      <c r="R1390">
        <v>74460</v>
      </c>
      <c r="S1390" t="s">
        <v>3120</v>
      </c>
      <c r="T1390" t="s">
        <v>38</v>
      </c>
      <c r="U1390" t="s">
        <v>32</v>
      </c>
      <c r="V1390" t="s">
        <v>147</v>
      </c>
      <c r="W1390" t="s">
        <v>3250</v>
      </c>
      <c r="X1390" t="s">
        <v>3253</v>
      </c>
      <c r="Y1390" t="s">
        <v>60</v>
      </c>
      <c r="Z1390" t="s">
        <v>130</v>
      </c>
      <c r="AA1390" t="s">
        <v>40</v>
      </c>
      <c r="AB1390" t="s">
        <v>3260</v>
      </c>
      <c r="AC1390">
        <v>10</v>
      </c>
      <c r="AD1390" t="s">
        <v>115</v>
      </c>
      <c r="AE1390" t="s">
        <v>46</v>
      </c>
      <c r="AF1390" t="s">
        <v>109</v>
      </c>
      <c r="AG1390" s="1">
        <v>44042</v>
      </c>
    </row>
    <row r="1391" spans="1:33" x14ac:dyDescent="0.3">
      <c r="A1391">
        <v>54</v>
      </c>
      <c r="B1391" t="s">
        <v>32</v>
      </c>
      <c r="C1391" t="s">
        <v>61</v>
      </c>
      <c r="D1391" t="s">
        <v>2905</v>
      </c>
      <c r="E1391" t="s">
        <v>35</v>
      </c>
      <c r="F1391">
        <v>22</v>
      </c>
      <c r="G1391" t="s">
        <v>3264</v>
      </c>
      <c r="H1391" t="s">
        <v>37</v>
      </c>
      <c r="I1391" t="s">
        <v>3121</v>
      </c>
      <c r="J1391" t="s">
        <v>3247</v>
      </c>
      <c r="K1391" t="s">
        <v>55</v>
      </c>
      <c r="L1391" t="s">
        <v>283</v>
      </c>
      <c r="M1391" t="s">
        <v>3248</v>
      </c>
      <c r="N1391" t="s">
        <v>3262</v>
      </c>
      <c r="O1391" t="s">
        <v>87</v>
      </c>
      <c r="P1391" t="s">
        <v>3248</v>
      </c>
      <c r="Q1391" t="s">
        <v>44</v>
      </c>
      <c r="R1391">
        <v>174260</v>
      </c>
      <c r="S1391" t="s">
        <v>3122</v>
      </c>
      <c r="T1391" t="s">
        <v>36</v>
      </c>
      <c r="U1391" t="s">
        <v>32</v>
      </c>
      <c r="V1391" t="s">
        <v>134</v>
      </c>
      <c r="W1391" t="s">
        <v>3255</v>
      </c>
      <c r="X1391" t="s">
        <v>3248</v>
      </c>
      <c r="Y1391" t="s">
        <v>38</v>
      </c>
      <c r="Z1391" t="s">
        <v>413</v>
      </c>
      <c r="AA1391" t="s">
        <v>90</v>
      </c>
      <c r="AB1391" t="s">
        <v>3260</v>
      </c>
      <c r="AC1391">
        <v>10</v>
      </c>
      <c r="AD1391" t="s">
        <v>115</v>
      </c>
      <c r="AE1391" t="s">
        <v>46</v>
      </c>
      <c r="AF1391" t="s">
        <v>109</v>
      </c>
      <c r="AG1391" s="1">
        <v>43392</v>
      </c>
    </row>
    <row r="1392" spans="1:33" x14ac:dyDescent="0.3">
      <c r="A1392">
        <v>37</v>
      </c>
      <c r="B1392" t="s">
        <v>32</v>
      </c>
      <c r="C1392" t="s">
        <v>61</v>
      </c>
      <c r="D1392" t="s">
        <v>331</v>
      </c>
      <c r="E1392" t="s">
        <v>35</v>
      </c>
      <c r="F1392">
        <v>1</v>
      </c>
      <c r="G1392" t="s">
        <v>3246</v>
      </c>
      <c r="H1392" t="s">
        <v>53</v>
      </c>
      <c r="I1392" t="s">
        <v>979</v>
      </c>
      <c r="J1392" t="s">
        <v>3259</v>
      </c>
      <c r="K1392" t="s">
        <v>55</v>
      </c>
      <c r="L1392" t="s">
        <v>254</v>
      </c>
      <c r="M1392" t="s">
        <v>3248</v>
      </c>
      <c r="N1392" t="s">
        <v>3254</v>
      </c>
      <c r="O1392" t="s">
        <v>107</v>
      </c>
      <c r="P1392" t="s">
        <v>3259</v>
      </c>
      <c r="Q1392" t="s">
        <v>57</v>
      </c>
      <c r="R1392">
        <v>21150</v>
      </c>
      <c r="S1392" t="s">
        <v>3123</v>
      </c>
      <c r="T1392" t="s">
        <v>38</v>
      </c>
      <c r="U1392" t="s">
        <v>32</v>
      </c>
      <c r="V1392" t="s">
        <v>47</v>
      </c>
      <c r="W1392" t="s">
        <v>3250</v>
      </c>
      <c r="X1392" t="s">
        <v>3247</v>
      </c>
      <c r="Y1392" t="s">
        <v>60</v>
      </c>
      <c r="Z1392" t="s">
        <v>49</v>
      </c>
      <c r="AA1392" t="s">
        <v>36</v>
      </c>
      <c r="AB1392" t="s">
        <v>3260</v>
      </c>
      <c r="AC1392">
        <v>17</v>
      </c>
      <c r="AD1392" t="s">
        <v>47</v>
      </c>
      <c r="AE1392" t="s">
        <v>71</v>
      </c>
      <c r="AF1392" t="s">
        <v>109</v>
      </c>
      <c r="AG1392" s="1">
        <v>43082</v>
      </c>
    </row>
    <row r="1393" spans="1:33" x14ac:dyDescent="0.3">
      <c r="A1393">
        <v>42</v>
      </c>
      <c r="B1393" t="s">
        <v>32</v>
      </c>
      <c r="C1393" t="s">
        <v>51</v>
      </c>
      <c r="D1393" t="s">
        <v>1731</v>
      </c>
      <c r="E1393" t="s">
        <v>78</v>
      </c>
      <c r="F1393">
        <v>26</v>
      </c>
      <c r="G1393" t="s">
        <v>3246</v>
      </c>
      <c r="H1393" t="s">
        <v>84</v>
      </c>
      <c r="I1393" t="s">
        <v>2837</v>
      </c>
      <c r="J1393" t="s">
        <v>3248</v>
      </c>
      <c r="K1393" t="s">
        <v>55</v>
      </c>
      <c r="L1393" t="s">
        <v>546</v>
      </c>
      <c r="M1393" t="s">
        <v>3248</v>
      </c>
      <c r="N1393" t="s">
        <v>3262</v>
      </c>
      <c r="O1393" t="s">
        <v>157</v>
      </c>
      <c r="P1393" t="s">
        <v>3247</v>
      </c>
      <c r="Q1393" t="s">
        <v>44</v>
      </c>
      <c r="R1393">
        <v>61340</v>
      </c>
      <c r="S1393" t="s">
        <v>3124</v>
      </c>
      <c r="T1393" t="s">
        <v>71</v>
      </c>
      <c r="U1393" t="s">
        <v>32</v>
      </c>
      <c r="V1393" t="s">
        <v>76</v>
      </c>
      <c r="W1393" t="s">
        <v>3250</v>
      </c>
      <c r="X1393" t="s">
        <v>3259</v>
      </c>
      <c r="Y1393" t="s">
        <v>38</v>
      </c>
      <c r="Z1393" t="s">
        <v>194</v>
      </c>
      <c r="AA1393" t="s">
        <v>40</v>
      </c>
      <c r="AB1393" t="s">
        <v>3251</v>
      </c>
      <c r="AC1393">
        <v>20</v>
      </c>
      <c r="AD1393" t="s">
        <v>46</v>
      </c>
      <c r="AE1393" t="s">
        <v>46</v>
      </c>
      <c r="AF1393" t="s">
        <v>115</v>
      </c>
      <c r="AG1393" s="1">
        <v>42774</v>
      </c>
    </row>
    <row r="1394" spans="1:33" x14ac:dyDescent="0.3">
      <c r="A1394">
        <v>45</v>
      </c>
      <c r="B1394" t="s">
        <v>32</v>
      </c>
      <c r="C1394" t="s">
        <v>61</v>
      </c>
      <c r="D1394" t="s">
        <v>216</v>
      </c>
      <c r="E1394" t="s">
        <v>78</v>
      </c>
      <c r="F1394">
        <v>9</v>
      </c>
      <c r="G1394" t="s">
        <v>3246</v>
      </c>
      <c r="H1394" t="s">
        <v>84</v>
      </c>
      <c r="I1394" t="s">
        <v>3125</v>
      </c>
      <c r="J1394" t="s">
        <v>3259</v>
      </c>
      <c r="K1394" t="s">
        <v>41</v>
      </c>
      <c r="L1394" t="s">
        <v>1084</v>
      </c>
      <c r="M1394" t="s">
        <v>3248</v>
      </c>
      <c r="N1394" t="s">
        <v>3263</v>
      </c>
      <c r="O1394" t="s">
        <v>157</v>
      </c>
      <c r="P1394" t="s">
        <v>3253</v>
      </c>
      <c r="Q1394" t="s">
        <v>69</v>
      </c>
      <c r="R1394">
        <v>61340</v>
      </c>
      <c r="S1394" t="s">
        <v>3126</v>
      </c>
      <c r="T1394" t="s">
        <v>46</v>
      </c>
      <c r="U1394" t="s">
        <v>50</v>
      </c>
      <c r="V1394" t="s">
        <v>47</v>
      </c>
      <c r="W1394" t="s">
        <v>3250</v>
      </c>
      <c r="X1394" t="s">
        <v>3248</v>
      </c>
      <c r="Y1394" t="s">
        <v>38</v>
      </c>
      <c r="Z1394" t="s">
        <v>190</v>
      </c>
      <c r="AA1394" t="s">
        <v>40</v>
      </c>
      <c r="AB1394" t="s">
        <v>3260</v>
      </c>
      <c r="AC1394">
        <v>5</v>
      </c>
      <c r="AD1394" t="s">
        <v>46</v>
      </c>
      <c r="AE1394" t="s">
        <v>60</v>
      </c>
      <c r="AF1394" t="s">
        <v>40</v>
      </c>
      <c r="AG1394" s="1">
        <v>43863</v>
      </c>
    </row>
    <row r="1395" spans="1:33" x14ac:dyDescent="0.3">
      <c r="A1395">
        <v>38</v>
      </c>
      <c r="B1395" t="s">
        <v>32</v>
      </c>
      <c r="C1395" t="s">
        <v>61</v>
      </c>
      <c r="D1395" t="s">
        <v>2848</v>
      </c>
      <c r="E1395" t="s">
        <v>78</v>
      </c>
      <c r="F1395">
        <v>7</v>
      </c>
      <c r="G1395" t="s">
        <v>3252</v>
      </c>
      <c r="H1395" t="s">
        <v>37</v>
      </c>
      <c r="I1395" t="s">
        <v>3127</v>
      </c>
      <c r="J1395" t="s">
        <v>3253</v>
      </c>
      <c r="K1395" t="s">
        <v>55</v>
      </c>
      <c r="L1395" t="s">
        <v>188</v>
      </c>
      <c r="M1395" t="s">
        <v>3259</v>
      </c>
      <c r="N1395" t="s">
        <v>3249</v>
      </c>
      <c r="O1395" t="s">
        <v>157</v>
      </c>
      <c r="P1395" t="s">
        <v>3253</v>
      </c>
      <c r="Q1395" t="s">
        <v>69</v>
      </c>
      <c r="R1395">
        <v>56050</v>
      </c>
      <c r="S1395" t="s">
        <v>3128</v>
      </c>
      <c r="T1395" t="s">
        <v>38</v>
      </c>
      <c r="U1395" t="s">
        <v>50</v>
      </c>
      <c r="V1395" t="s">
        <v>142</v>
      </c>
      <c r="W1395" t="s">
        <v>3255</v>
      </c>
      <c r="X1395" t="s">
        <v>3248</v>
      </c>
      <c r="Y1395" t="s">
        <v>38</v>
      </c>
      <c r="Z1395" t="s">
        <v>115</v>
      </c>
      <c r="AA1395" t="s">
        <v>36</v>
      </c>
      <c r="AB1395" t="s">
        <v>3260</v>
      </c>
      <c r="AC1395">
        <v>8</v>
      </c>
      <c r="AD1395" t="s">
        <v>60</v>
      </c>
      <c r="AE1395" t="s">
        <v>109</v>
      </c>
      <c r="AF1395" t="s">
        <v>109</v>
      </c>
      <c r="AG1395" s="1">
        <v>42042</v>
      </c>
    </row>
    <row r="1396" spans="1:33" x14ac:dyDescent="0.3">
      <c r="A1396">
        <v>42</v>
      </c>
      <c r="B1396" t="s">
        <v>32</v>
      </c>
      <c r="C1396" t="s">
        <v>61</v>
      </c>
      <c r="D1396" t="s">
        <v>1423</v>
      </c>
      <c r="E1396" t="s">
        <v>35</v>
      </c>
      <c r="F1396">
        <v>18</v>
      </c>
      <c r="G1396" t="s">
        <v>3258</v>
      </c>
      <c r="H1396" t="s">
        <v>53</v>
      </c>
      <c r="I1396" t="s">
        <v>3129</v>
      </c>
      <c r="J1396" t="s">
        <v>3259</v>
      </c>
      <c r="K1396" t="s">
        <v>41</v>
      </c>
      <c r="L1396" t="s">
        <v>93</v>
      </c>
      <c r="M1396" t="s">
        <v>3248</v>
      </c>
      <c r="N1396" t="s">
        <v>3249</v>
      </c>
      <c r="O1396" t="s">
        <v>107</v>
      </c>
      <c r="P1396" t="s">
        <v>3253</v>
      </c>
      <c r="Q1396" t="s">
        <v>69</v>
      </c>
      <c r="R1396">
        <v>54100</v>
      </c>
      <c r="S1396" t="s">
        <v>3130</v>
      </c>
      <c r="T1396" t="s">
        <v>90</v>
      </c>
      <c r="U1396" t="s">
        <v>50</v>
      </c>
      <c r="V1396" t="s">
        <v>49</v>
      </c>
      <c r="W1396" t="s">
        <v>3250</v>
      </c>
      <c r="X1396" t="s">
        <v>3248</v>
      </c>
      <c r="Y1396" t="s">
        <v>38</v>
      </c>
      <c r="Z1396" t="s">
        <v>104</v>
      </c>
      <c r="AA1396" t="s">
        <v>36</v>
      </c>
      <c r="AB1396" t="s">
        <v>3261</v>
      </c>
      <c r="AC1396">
        <v>4</v>
      </c>
      <c r="AD1396" t="s">
        <v>36</v>
      </c>
      <c r="AE1396" t="s">
        <v>38</v>
      </c>
      <c r="AF1396" t="s">
        <v>40</v>
      </c>
      <c r="AG1396" s="1">
        <v>44064</v>
      </c>
    </row>
    <row r="1397" spans="1:33" x14ac:dyDescent="0.3">
      <c r="A1397">
        <v>31</v>
      </c>
      <c r="B1397" t="s">
        <v>32</v>
      </c>
      <c r="C1397" t="s">
        <v>61</v>
      </c>
      <c r="D1397" t="s">
        <v>2539</v>
      </c>
      <c r="E1397" t="s">
        <v>78</v>
      </c>
      <c r="F1397">
        <v>6</v>
      </c>
      <c r="G1397" t="s">
        <v>3258</v>
      </c>
      <c r="H1397" t="s">
        <v>37</v>
      </c>
      <c r="I1397" t="s">
        <v>143</v>
      </c>
      <c r="J1397" t="s">
        <v>3253</v>
      </c>
      <c r="K1397" t="s">
        <v>41</v>
      </c>
      <c r="L1397" t="s">
        <v>86</v>
      </c>
      <c r="M1397" t="s">
        <v>3259</v>
      </c>
      <c r="N1397" t="s">
        <v>3249</v>
      </c>
      <c r="O1397" t="s">
        <v>157</v>
      </c>
      <c r="P1397" t="s">
        <v>3259</v>
      </c>
      <c r="Q1397" t="s">
        <v>69</v>
      </c>
      <c r="R1397">
        <v>54600</v>
      </c>
      <c r="S1397" t="s">
        <v>3131</v>
      </c>
      <c r="T1397" t="s">
        <v>46</v>
      </c>
      <c r="U1397" t="s">
        <v>32</v>
      </c>
      <c r="V1397" t="s">
        <v>95</v>
      </c>
      <c r="W1397" t="s">
        <v>3255</v>
      </c>
      <c r="X1397" t="s">
        <v>3259</v>
      </c>
      <c r="Y1397" t="s">
        <v>40</v>
      </c>
      <c r="Z1397" t="s">
        <v>66</v>
      </c>
      <c r="AA1397" t="s">
        <v>46</v>
      </c>
      <c r="AB1397" t="s">
        <v>3251</v>
      </c>
      <c r="AC1397">
        <v>7</v>
      </c>
      <c r="AD1397" t="s">
        <v>109</v>
      </c>
      <c r="AE1397" t="s">
        <v>71</v>
      </c>
      <c r="AF1397" t="s">
        <v>109</v>
      </c>
      <c r="AG1397" s="1">
        <v>42961</v>
      </c>
    </row>
    <row r="1398" spans="1:33" x14ac:dyDescent="0.3">
      <c r="A1398">
        <v>36</v>
      </c>
      <c r="B1398" t="s">
        <v>50</v>
      </c>
      <c r="C1398" t="s">
        <v>61</v>
      </c>
      <c r="D1398" t="s">
        <v>2164</v>
      </c>
      <c r="E1398" t="s">
        <v>78</v>
      </c>
      <c r="F1398">
        <v>20</v>
      </c>
      <c r="G1398" t="s">
        <v>3252</v>
      </c>
      <c r="H1398" t="s">
        <v>84</v>
      </c>
      <c r="I1398" t="s">
        <v>1415</v>
      </c>
      <c r="J1398" t="s">
        <v>3247</v>
      </c>
      <c r="K1398" t="s">
        <v>55</v>
      </c>
      <c r="L1398" t="s">
        <v>197</v>
      </c>
      <c r="M1398" t="s">
        <v>3248</v>
      </c>
      <c r="N1398" t="s">
        <v>3254</v>
      </c>
      <c r="O1398" t="s">
        <v>81</v>
      </c>
      <c r="P1398" t="s">
        <v>3247</v>
      </c>
      <c r="Q1398" t="s">
        <v>57</v>
      </c>
      <c r="R1398">
        <v>31400</v>
      </c>
      <c r="S1398" t="s">
        <v>3132</v>
      </c>
      <c r="T1398" t="s">
        <v>38</v>
      </c>
      <c r="U1398" t="s">
        <v>50</v>
      </c>
      <c r="V1398" t="s">
        <v>95</v>
      </c>
      <c r="W1398" t="s">
        <v>3255</v>
      </c>
      <c r="X1398" t="s">
        <v>3259</v>
      </c>
      <c r="Y1398" t="s">
        <v>60</v>
      </c>
      <c r="Z1398" t="s">
        <v>46</v>
      </c>
      <c r="AA1398" t="s">
        <v>71</v>
      </c>
      <c r="AB1398" t="s">
        <v>3261</v>
      </c>
      <c r="AC1398">
        <v>4</v>
      </c>
      <c r="AD1398" t="s">
        <v>36</v>
      </c>
      <c r="AE1398" t="s">
        <v>60</v>
      </c>
      <c r="AF1398" t="s">
        <v>40</v>
      </c>
      <c r="AG1398" s="1">
        <v>43471</v>
      </c>
    </row>
    <row r="1399" spans="1:33" x14ac:dyDescent="0.3">
      <c r="A1399">
        <v>27</v>
      </c>
      <c r="B1399" t="s">
        <v>32</v>
      </c>
      <c r="C1399" t="s">
        <v>61</v>
      </c>
      <c r="D1399" t="s">
        <v>2635</v>
      </c>
      <c r="E1399" t="s">
        <v>78</v>
      </c>
      <c r="F1399">
        <v>11</v>
      </c>
      <c r="G1399" t="s">
        <v>3246</v>
      </c>
      <c r="H1399" t="s">
        <v>37</v>
      </c>
      <c r="I1399" t="s">
        <v>3133</v>
      </c>
      <c r="J1399" t="s">
        <v>3248</v>
      </c>
      <c r="K1399" t="s">
        <v>55</v>
      </c>
      <c r="L1399" t="s">
        <v>127</v>
      </c>
      <c r="M1399" t="s">
        <v>3259</v>
      </c>
      <c r="N1399" t="s">
        <v>3254</v>
      </c>
      <c r="O1399" t="s">
        <v>81</v>
      </c>
      <c r="P1399" t="s">
        <v>3259</v>
      </c>
      <c r="Q1399" t="s">
        <v>44</v>
      </c>
      <c r="R1399">
        <v>25340</v>
      </c>
      <c r="S1399" t="s">
        <v>3134</v>
      </c>
      <c r="T1399" t="s">
        <v>115</v>
      </c>
      <c r="U1399" t="s">
        <v>32</v>
      </c>
      <c r="V1399" t="s">
        <v>76</v>
      </c>
      <c r="W1399" t="s">
        <v>3250</v>
      </c>
      <c r="X1399" t="s">
        <v>3247</v>
      </c>
      <c r="Y1399" t="s">
        <v>38</v>
      </c>
      <c r="Z1399" t="s">
        <v>71</v>
      </c>
      <c r="AA1399" t="s">
        <v>46</v>
      </c>
      <c r="AB1399" t="s">
        <v>3260</v>
      </c>
      <c r="AC1399">
        <v>1</v>
      </c>
      <c r="AD1399" t="s">
        <v>60</v>
      </c>
      <c r="AE1399" t="s">
        <v>60</v>
      </c>
      <c r="AF1399" t="s">
        <v>60</v>
      </c>
      <c r="AG1399" s="1">
        <v>42263</v>
      </c>
    </row>
    <row r="1400" spans="1:33" x14ac:dyDescent="0.3">
      <c r="A1400">
        <v>35</v>
      </c>
      <c r="B1400" t="s">
        <v>32</v>
      </c>
      <c r="C1400" t="s">
        <v>61</v>
      </c>
      <c r="D1400" t="s">
        <v>1325</v>
      </c>
      <c r="E1400" t="s">
        <v>299</v>
      </c>
      <c r="F1400">
        <v>26</v>
      </c>
      <c r="G1400" t="s">
        <v>3258</v>
      </c>
      <c r="H1400" t="s">
        <v>53</v>
      </c>
      <c r="I1400" t="s">
        <v>3135</v>
      </c>
      <c r="J1400" t="s">
        <v>3248</v>
      </c>
      <c r="K1400" t="s">
        <v>55</v>
      </c>
      <c r="L1400" t="s">
        <v>355</v>
      </c>
      <c r="M1400" t="s">
        <v>3248</v>
      </c>
      <c r="N1400" t="s">
        <v>3263</v>
      </c>
      <c r="O1400" t="s">
        <v>299</v>
      </c>
      <c r="P1400" t="s">
        <v>3259</v>
      </c>
      <c r="Q1400" t="s">
        <v>57</v>
      </c>
      <c r="R1400">
        <v>28630</v>
      </c>
      <c r="S1400" t="s">
        <v>3136</v>
      </c>
      <c r="T1400" t="s">
        <v>38</v>
      </c>
      <c r="U1400" t="s">
        <v>50</v>
      </c>
      <c r="V1400" t="s">
        <v>153</v>
      </c>
      <c r="W1400" t="s">
        <v>3250</v>
      </c>
      <c r="X1400" t="s">
        <v>3248</v>
      </c>
      <c r="Y1400" t="s">
        <v>60</v>
      </c>
      <c r="Z1400" t="s">
        <v>104</v>
      </c>
      <c r="AA1400" t="s">
        <v>40</v>
      </c>
      <c r="AB1400" t="s">
        <v>3260</v>
      </c>
      <c r="AC1400">
        <v>9</v>
      </c>
      <c r="AD1400" t="s">
        <v>60</v>
      </c>
      <c r="AE1400" t="s">
        <v>38</v>
      </c>
      <c r="AF1400" t="s">
        <v>109</v>
      </c>
      <c r="AG1400" s="1">
        <v>42621</v>
      </c>
    </row>
    <row r="1401" spans="1:33" x14ac:dyDescent="0.3">
      <c r="A1401">
        <v>40</v>
      </c>
      <c r="B1401" t="s">
        <v>32</v>
      </c>
      <c r="C1401" t="s">
        <v>61</v>
      </c>
      <c r="D1401" t="s">
        <v>2014</v>
      </c>
      <c r="E1401" t="s">
        <v>78</v>
      </c>
      <c r="F1401">
        <v>10</v>
      </c>
      <c r="G1401" t="s">
        <v>3258</v>
      </c>
      <c r="H1401" t="s">
        <v>84</v>
      </c>
      <c r="I1401" t="s">
        <v>1869</v>
      </c>
      <c r="J1401" t="s">
        <v>3253</v>
      </c>
      <c r="K1401" t="s">
        <v>41</v>
      </c>
      <c r="L1401" t="s">
        <v>42</v>
      </c>
      <c r="M1401" t="s">
        <v>3247</v>
      </c>
      <c r="N1401" t="s">
        <v>3263</v>
      </c>
      <c r="O1401" t="s">
        <v>157</v>
      </c>
      <c r="P1401" t="s">
        <v>3247</v>
      </c>
      <c r="Q1401" t="s">
        <v>69</v>
      </c>
      <c r="R1401">
        <v>97050</v>
      </c>
      <c r="S1401" t="s">
        <v>3137</v>
      </c>
      <c r="T1401" t="s">
        <v>40</v>
      </c>
      <c r="U1401" t="s">
        <v>32</v>
      </c>
      <c r="V1401" t="s">
        <v>47</v>
      </c>
      <c r="W1401" t="s">
        <v>3250</v>
      </c>
      <c r="X1401" t="s">
        <v>3247</v>
      </c>
      <c r="Y1401" t="s">
        <v>38</v>
      </c>
      <c r="Z1401" t="s">
        <v>147</v>
      </c>
      <c r="AA1401" t="s">
        <v>40</v>
      </c>
      <c r="AB1401" t="s">
        <v>3261</v>
      </c>
      <c r="AC1401">
        <v>1</v>
      </c>
      <c r="AD1401" t="s">
        <v>60</v>
      </c>
      <c r="AE1401" t="s">
        <v>60</v>
      </c>
      <c r="AF1401" t="s">
        <v>60</v>
      </c>
      <c r="AG1401" s="1">
        <v>44574</v>
      </c>
    </row>
    <row r="1402" spans="1:33" x14ac:dyDescent="0.3">
      <c r="A1402">
        <v>39</v>
      </c>
      <c r="B1402" t="s">
        <v>32</v>
      </c>
      <c r="C1402" t="s">
        <v>61</v>
      </c>
      <c r="D1402" t="s">
        <v>1527</v>
      </c>
      <c r="E1402" t="s">
        <v>78</v>
      </c>
      <c r="F1402">
        <v>24</v>
      </c>
      <c r="G1402" t="s">
        <v>3257</v>
      </c>
      <c r="H1402" t="s">
        <v>84</v>
      </c>
      <c r="I1402" t="s">
        <v>3138</v>
      </c>
      <c r="J1402" t="s">
        <v>3247</v>
      </c>
      <c r="K1402" t="s">
        <v>55</v>
      </c>
      <c r="L1402" t="s">
        <v>240</v>
      </c>
      <c r="M1402" t="s">
        <v>3247</v>
      </c>
      <c r="N1402" t="s">
        <v>3262</v>
      </c>
      <c r="O1402" t="s">
        <v>157</v>
      </c>
      <c r="P1402" t="s">
        <v>3259</v>
      </c>
      <c r="Q1402" t="s">
        <v>44</v>
      </c>
      <c r="R1402">
        <v>120310</v>
      </c>
      <c r="S1402" t="s">
        <v>3139</v>
      </c>
      <c r="T1402" t="s">
        <v>60</v>
      </c>
      <c r="U1402" t="s">
        <v>32</v>
      </c>
      <c r="V1402" t="s">
        <v>147</v>
      </c>
      <c r="W1402" t="s">
        <v>3250</v>
      </c>
      <c r="X1402" t="s">
        <v>3253</v>
      </c>
      <c r="Y1402" t="s">
        <v>38</v>
      </c>
      <c r="Z1402" t="s">
        <v>106</v>
      </c>
      <c r="AA1402" t="s">
        <v>40</v>
      </c>
      <c r="AB1402" t="s">
        <v>3261</v>
      </c>
      <c r="AC1402">
        <v>20</v>
      </c>
      <c r="AD1402" t="s">
        <v>104</v>
      </c>
      <c r="AE1402" t="s">
        <v>104</v>
      </c>
      <c r="AF1402" t="s">
        <v>90</v>
      </c>
      <c r="AG1402" s="1">
        <v>44298</v>
      </c>
    </row>
    <row r="1403" spans="1:33" x14ac:dyDescent="0.3">
      <c r="A1403">
        <v>50</v>
      </c>
      <c r="B1403" t="s">
        <v>50</v>
      </c>
      <c r="C1403" t="s">
        <v>61</v>
      </c>
      <c r="D1403" t="s">
        <v>2235</v>
      </c>
      <c r="E1403" t="s">
        <v>78</v>
      </c>
      <c r="F1403">
        <v>3</v>
      </c>
      <c r="G1403" t="s">
        <v>3252</v>
      </c>
      <c r="H1403" t="s">
        <v>84</v>
      </c>
      <c r="I1403" t="s">
        <v>315</v>
      </c>
      <c r="J1403" t="s">
        <v>3253</v>
      </c>
      <c r="K1403" t="s">
        <v>41</v>
      </c>
      <c r="L1403" t="s">
        <v>645</v>
      </c>
      <c r="M1403" t="s">
        <v>3247</v>
      </c>
      <c r="N1403" t="s">
        <v>3254</v>
      </c>
      <c r="O1403" t="s">
        <v>81</v>
      </c>
      <c r="P1403" t="s">
        <v>3248</v>
      </c>
      <c r="Q1403" t="s">
        <v>44</v>
      </c>
      <c r="R1403">
        <v>26830</v>
      </c>
      <c r="S1403" t="s">
        <v>3140</v>
      </c>
      <c r="T1403" t="s">
        <v>38</v>
      </c>
      <c r="U1403" t="s">
        <v>50</v>
      </c>
      <c r="V1403" t="s">
        <v>76</v>
      </c>
      <c r="W1403" t="s">
        <v>3250</v>
      </c>
      <c r="X1403" t="s">
        <v>3248</v>
      </c>
      <c r="Y1403" t="s">
        <v>60</v>
      </c>
      <c r="Z1403" t="s">
        <v>36</v>
      </c>
      <c r="AA1403" t="s">
        <v>40</v>
      </c>
      <c r="AB1403" t="s">
        <v>3260</v>
      </c>
      <c r="AC1403">
        <v>3</v>
      </c>
      <c r="AD1403" t="s">
        <v>40</v>
      </c>
      <c r="AE1403" t="s">
        <v>60</v>
      </c>
      <c r="AF1403" t="s">
        <v>40</v>
      </c>
      <c r="AG1403" s="1">
        <v>42039</v>
      </c>
    </row>
    <row r="1404" spans="1:33" x14ac:dyDescent="0.3">
      <c r="A1404">
        <v>36</v>
      </c>
      <c r="B1404" t="s">
        <v>32</v>
      </c>
      <c r="C1404" t="s">
        <v>61</v>
      </c>
      <c r="D1404" t="s">
        <v>2108</v>
      </c>
      <c r="E1404" t="s">
        <v>35</v>
      </c>
      <c r="F1404">
        <v>7</v>
      </c>
      <c r="G1404" t="s">
        <v>3246</v>
      </c>
      <c r="H1404" t="s">
        <v>53</v>
      </c>
      <c r="I1404" t="s">
        <v>3141</v>
      </c>
      <c r="J1404" t="s">
        <v>3253</v>
      </c>
      <c r="K1404" t="s">
        <v>41</v>
      </c>
      <c r="L1404" t="s">
        <v>546</v>
      </c>
      <c r="M1404" t="s">
        <v>3248</v>
      </c>
      <c r="N1404" t="s">
        <v>3254</v>
      </c>
      <c r="O1404" t="s">
        <v>43</v>
      </c>
      <c r="P1404" t="s">
        <v>3247</v>
      </c>
      <c r="Q1404" t="s">
        <v>57</v>
      </c>
      <c r="R1404">
        <v>20130</v>
      </c>
      <c r="S1404" t="s">
        <v>3142</v>
      </c>
      <c r="T1404" t="s">
        <v>40</v>
      </c>
      <c r="U1404" t="s">
        <v>32</v>
      </c>
      <c r="V1404" t="s">
        <v>147</v>
      </c>
      <c r="W1404" t="s">
        <v>3250</v>
      </c>
      <c r="X1404" t="s">
        <v>3248</v>
      </c>
      <c r="Y1404" t="s">
        <v>60</v>
      </c>
      <c r="Z1404" t="s">
        <v>102</v>
      </c>
      <c r="AA1404" t="s">
        <v>46</v>
      </c>
      <c r="AB1404" t="s">
        <v>3260</v>
      </c>
      <c r="AC1404">
        <v>5</v>
      </c>
      <c r="AD1404" t="s">
        <v>36</v>
      </c>
      <c r="AE1404" t="s">
        <v>38</v>
      </c>
      <c r="AF1404" t="s">
        <v>36</v>
      </c>
      <c r="AG1404" s="1">
        <v>44656</v>
      </c>
    </row>
    <row r="1405" spans="1:33" x14ac:dyDescent="0.3">
      <c r="A1405">
        <v>37</v>
      </c>
      <c r="B1405" t="s">
        <v>50</v>
      </c>
      <c r="C1405" t="s">
        <v>61</v>
      </c>
      <c r="D1405" t="s">
        <v>611</v>
      </c>
      <c r="E1405" t="s">
        <v>35</v>
      </c>
      <c r="F1405">
        <v>2</v>
      </c>
      <c r="G1405" t="s">
        <v>3252</v>
      </c>
      <c r="H1405" t="s">
        <v>175</v>
      </c>
      <c r="I1405" t="s">
        <v>46</v>
      </c>
      <c r="J1405" t="s">
        <v>3259</v>
      </c>
      <c r="K1405" t="s">
        <v>41</v>
      </c>
      <c r="L1405" t="s">
        <v>123</v>
      </c>
      <c r="M1405" t="s">
        <v>3247</v>
      </c>
      <c r="N1405" t="s">
        <v>3254</v>
      </c>
      <c r="O1405" t="s">
        <v>43</v>
      </c>
      <c r="P1405" t="s">
        <v>3248</v>
      </c>
      <c r="Q1405" t="s">
        <v>57</v>
      </c>
      <c r="R1405">
        <v>20900</v>
      </c>
      <c r="S1405" t="s">
        <v>3143</v>
      </c>
      <c r="T1405" t="s">
        <v>90</v>
      </c>
      <c r="U1405" t="s">
        <v>50</v>
      </c>
      <c r="V1405" t="s">
        <v>102</v>
      </c>
      <c r="W1405" t="s">
        <v>3250</v>
      </c>
      <c r="X1405" t="s">
        <v>3247</v>
      </c>
      <c r="Y1405" t="s">
        <v>60</v>
      </c>
      <c r="Z1405" t="s">
        <v>109</v>
      </c>
      <c r="AA1405" t="s">
        <v>36</v>
      </c>
      <c r="AB1405" t="s">
        <v>3260</v>
      </c>
      <c r="AC1405">
        <v>0</v>
      </c>
      <c r="AD1405" t="s">
        <v>60</v>
      </c>
      <c r="AE1405" t="s">
        <v>60</v>
      </c>
      <c r="AF1405" t="s">
        <v>60</v>
      </c>
      <c r="AG1405" s="1">
        <v>43474</v>
      </c>
    </row>
    <row r="1406" spans="1:33" x14ac:dyDescent="0.3">
      <c r="A1406">
        <v>33</v>
      </c>
      <c r="B1406" t="s">
        <v>32</v>
      </c>
      <c r="C1406" t="s">
        <v>33</v>
      </c>
      <c r="D1406" t="s">
        <v>1215</v>
      </c>
      <c r="E1406" t="s">
        <v>78</v>
      </c>
      <c r="F1406">
        <v>8</v>
      </c>
      <c r="G1406" t="s">
        <v>3257</v>
      </c>
      <c r="H1406" t="s">
        <v>53</v>
      </c>
      <c r="I1406" t="s">
        <v>3144</v>
      </c>
      <c r="J1406" t="s">
        <v>3247</v>
      </c>
      <c r="K1406" t="s">
        <v>55</v>
      </c>
      <c r="L1406" t="s">
        <v>214</v>
      </c>
      <c r="M1406" t="s">
        <v>3247</v>
      </c>
      <c r="N1406" t="s">
        <v>3254</v>
      </c>
      <c r="O1406" t="s">
        <v>81</v>
      </c>
      <c r="P1406" t="s">
        <v>3259</v>
      </c>
      <c r="Q1406" t="s">
        <v>57</v>
      </c>
      <c r="R1406">
        <v>23420</v>
      </c>
      <c r="S1406" t="s">
        <v>3145</v>
      </c>
      <c r="T1406" t="s">
        <v>60</v>
      </c>
      <c r="U1406" t="s">
        <v>32</v>
      </c>
      <c r="V1406" t="s">
        <v>114</v>
      </c>
      <c r="W1406" t="s">
        <v>3250</v>
      </c>
      <c r="X1406" t="s">
        <v>3259</v>
      </c>
      <c r="Y1406" t="s">
        <v>60</v>
      </c>
      <c r="Z1406" t="s">
        <v>36</v>
      </c>
      <c r="AA1406" t="s">
        <v>40</v>
      </c>
      <c r="AB1406" t="s">
        <v>3261</v>
      </c>
      <c r="AC1406">
        <v>2</v>
      </c>
      <c r="AD1406" t="s">
        <v>40</v>
      </c>
      <c r="AE1406" t="s">
        <v>40</v>
      </c>
      <c r="AF1406" t="s">
        <v>40</v>
      </c>
      <c r="AG1406" s="1">
        <v>42862</v>
      </c>
    </row>
    <row r="1407" spans="1:33" x14ac:dyDescent="0.3">
      <c r="A1407">
        <v>35</v>
      </c>
      <c r="B1407" t="s">
        <v>32</v>
      </c>
      <c r="C1407" t="s">
        <v>61</v>
      </c>
      <c r="D1407" t="s">
        <v>227</v>
      </c>
      <c r="E1407" t="s">
        <v>35</v>
      </c>
      <c r="F1407">
        <v>6</v>
      </c>
      <c r="G1407" t="s">
        <v>3258</v>
      </c>
      <c r="H1407" t="s">
        <v>53</v>
      </c>
      <c r="I1407" t="s">
        <v>867</v>
      </c>
      <c r="J1407" t="s">
        <v>3247</v>
      </c>
      <c r="K1407" t="s">
        <v>41</v>
      </c>
      <c r="L1407" t="s">
        <v>137</v>
      </c>
      <c r="M1407" t="s">
        <v>3253</v>
      </c>
      <c r="N1407" t="s">
        <v>3249</v>
      </c>
      <c r="O1407" t="s">
        <v>107</v>
      </c>
      <c r="P1407" t="s">
        <v>3259</v>
      </c>
      <c r="Q1407" t="s">
        <v>57</v>
      </c>
      <c r="R1407">
        <v>66460</v>
      </c>
      <c r="S1407" t="s">
        <v>3146</v>
      </c>
      <c r="T1407" t="s">
        <v>38</v>
      </c>
      <c r="U1407" t="s">
        <v>32</v>
      </c>
      <c r="V1407" t="s">
        <v>66</v>
      </c>
      <c r="W1407" t="s">
        <v>3250</v>
      </c>
      <c r="X1407" t="s">
        <v>3247</v>
      </c>
      <c r="Y1407" t="s">
        <v>60</v>
      </c>
      <c r="Z1407" t="s">
        <v>49</v>
      </c>
      <c r="AA1407" t="s">
        <v>36</v>
      </c>
      <c r="AB1407" t="s">
        <v>3260</v>
      </c>
      <c r="AC1407">
        <v>17</v>
      </c>
      <c r="AD1407" t="s">
        <v>147</v>
      </c>
      <c r="AE1407" t="s">
        <v>147</v>
      </c>
      <c r="AF1407" t="s">
        <v>115</v>
      </c>
      <c r="AG1407" s="1">
        <v>42446</v>
      </c>
    </row>
    <row r="1408" spans="1:33" x14ac:dyDescent="0.3">
      <c r="A1408">
        <v>44</v>
      </c>
      <c r="B1408" t="s">
        <v>32</v>
      </c>
      <c r="C1408" t="s">
        <v>61</v>
      </c>
      <c r="D1408" t="s">
        <v>460</v>
      </c>
      <c r="E1408" t="s">
        <v>35</v>
      </c>
      <c r="F1408">
        <v>3</v>
      </c>
      <c r="G1408" t="s">
        <v>3258</v>
      </c>
      <c r="H1408" t="s">
        <v>175</v>
      </c>
      <c r="I1408" t="s">
        <v>2273</v>
      </c>
      <c r="J1408" t="s">
        <v>3259</v>
      </c>
      <c r="K1408" t="s">
        <v>41</v>
      </c>
      <c r="L1408" t="s">
        <v>93</v>
      </c>
      <c r="M1408" t="s">
        <v>3248</v>
      </c>
      <c r="N1408" t="s">
        <v>3265</v>
      </c>
      <c r="O1408" t="s">
        <v>87</v>
      </c>
      <c r="P1408" t="s">
        <v>3259</v>
      </c>
      <c r="Q1408" t="s">
        <v>44</v>
      </c>
      <c r="R1408">
        <v>195130</v>
      </c>
      <c r="S1408" t="s">
        <v>3147</v>
      </c>
      <c r="T1408" t="s">
        <v>46</v>
      </c>
      <c r="U1408" t="s">
        <v>50</v>
      </c>
      <c r="V1408" t="s">
        <v>47</v>
      </c>
      <c r="W1408" t="s">
        <v>3250</v>
      </c>
      <c r="X1408" t="s">
        <v>3253</v>
      </c>
      <c r="Y1408" t="s">
        <v>38</v>
      </c>
      <c r="Z1408" t="s">
        <v>504</v>
      </c>
      <c r="AA1408" t="s">
        <v>40</v>
      </c>
      <c r="AB1408" t="s">
        <v>3251</v>
      </c>
      <c r="AC1408">
        <v>2</v>
      </c>
      <c r="AD1408" t="s">
        <v>40</v>
      </c>
      <c r="AE1408" t="s">
        <v>60</v>
      </c>
      <c r="AF1408" t="s">
        <v>38</v>
      </c>
      <c r="AG1408" s="1">
        <v>44556</v>
      </c>
    </row>
    <row r="1409" spans="1:33" x14ac:dyDescent="0.3">
      <c r="A1409">
        <v>58</v>
      </c>
      <c r="B1409" t="s">
        <v>32</v>
      </c>
      <c r="C1409" t="s">
        <v>33</v>
      </c>
      <c r="D1409" t="s">
        <v>1063</v>
      </c>
      <c r="E1409" t="s">
        <v>35</v>
      </c>
      <c r="F1409">
        <v>1</v>
      </c>
      <c r="G1409" t="s">
        <v>3258</v>
      </c>
      <c r="H1409" t="s">
        <v>53</v>
      </c>
      <c r="I1409" t="s">
        <v>1204</v>
      </c>
      <c r="J1409" t="s">
        <v>3259</v>
      </c>
      <c r="K1409" t="s">
        <v>41</v>
      </c>
      <c r="L1409" t="s">
        <v>182</v>
      </c>
      <c r="M1409" t="s">
        <v>3253</v>
      </c>
      <c r="N1409" t="s">
        <v>3249</v>
      </c>
      <c r="O1409" t="s">
        <v>100</v>
      </c>
      <c r="P1409" t="s">
        <v>3248</v>
      </c>
      <c r="Q1409" t="s">
        <v>69</v>
      </c>
      <c r="R1409">
        <v>56600</v>
      </c>
      <c r="S1409" t="s">
        <v>3148</v>
      </c>
      <c r="T1409" t="s">
        <v>40</v>
      </c>
      <c r="U1409" t="s">
        <v>50</v>
      </c>
      <c r="V1409" t="s">
        <v>66</v>
      </c>
      <c r="W1409" t="s">
        <v>3250</v>
      </c>
      <c r="X1409" t="s">
        <v>3259</v>
      </c>
      <c r="Y1409" t="s">
        <v>38</v>
      </c>
      <c r="Z1409" t="s">
        <v>47</v>
      </c>
      <c r="AA1409" t="s">
        <v>40</v>
      </c>
      <c r="AB1409" t="s">
        <v>3260</v>
      </c>
      <c r="AC1409">
        <v>5</v>
      </c>
      <c r="AD1409" t="s">
        <v>36</v>
      </c>
      <c r="AE1409" t="s">
        <v>38</v>
      </c>
      <c r="AF1409" t="s">
        <v>40</v>
      </c>
      <c r="AG1409" s="1">
        <v>44859</v>
      </c>
    </row>
    <row r="1410" spans="1:33" x14ac:dyDescent="0.3">
      <c r="A1410">
        <v>29</v>
      </c>
      <c r="B1410" t="s">
        <v>50</v>
      </c>
      <c r="C1410" t="s">
        <v>61</v>
      </c>
      <c r="D1410" t="s">
        <v>1330</v>
      </c>
      <c r="E1410" t="s">
        <v>299</v>
      </c>
      <c r="F1410">
        <v>13</v>
      </c>
      <c r="G1410" t="s">
        <v>3246</v>
      </c>
      <c r="H1410" t="s">
        <v>299</v>
      </c>
      <c r="I1410" t="s">
        <v>3149</v>
      </c>
      <c r="J1410" t="s">
        <v>3253</v>
      </c>
      <c r="K1410" t="s">
        <v>41</v>
      </c>
      <c r="L1410" t="s">
        <v>180</v>
      </c>
      <c r="M1410" t="s">
        <v>3247</v>
      </c>
      <c r="N1410" t="s">
        <v>3254</v>
      </c>
      <c r="O1410" t="s">
        <v>299</v>
      </c>
      <c r="P1410" t="s">
        <v>3253</v>
      </c>
      <c r="Q1410" t="s">
        <v>69</v>
      </c>
      <c r="R1410">
        <v>23350</v>
      </c>
      <c r="S1410" t="s">
        <v>3150</v>
      </c>
      <c r="T1410" t="s">
        <v>46</v>
      </c>
      <c r="U1410" t="s">
        <v>50</v>
      </c>
      <c r="V1410" t="s">
        <v>102</v>
      </c>
      <c r="W1410" t="s">
        <v>3250</v>
      </c>
      <c r="X1410" t="s">
        <v>3259</v>
      </c>
      <c r="Y1410" t="s">
        <v>36</v>
      </c>
      <c r="Z1410" t="s">
        <v>46</v>
      </c>
      <c r="AA1410" t="s">
        <v>36</v>
      </c>
      <c r="AB1410" t="s">
        <v>3260</v>
      </c>
      <c r="AC1410">
        <v>2</v>
      </c>
      <c r="AD1410" t="s">
        <v>40</v>
      </c>
      <c r="AE1410" t="s">
        <v>40</v>
      </c>
      <c r="AF1410" t="s">
        <v>60</v>
      </c>
      <c r="AG1410" s="1">
        <v>43805</v>
      </c>
    </row>
    <row r="1411" spans="1:33" x14ac:dyDescent="0.3">
      <c r="A1411">
        <v>45</v>
      </c>
      <c r="B1411" t="s">
        <v>32</v>
      </c>
      <c r="C1411" t="s">
        <v>61</v>
      </c>
      <c r="D1411" t="s">
        <v>1774</v>
      </c>
      <c r="E1411" t="s">
        <v>35</v>
      </c>
      <c r="F1411">
        <v>29</v>
      </c>
      <c r="G1411" t="s">
        <v>3246</v>
      </c>
      <c r="H1411" t="s">
        <v>37</v>
      </c>
      <c r="I1411" t="s">
        <v>620</v>
      </c>
      <c r="J1411" t="s">
        <v>3248</v>
      </c>
      <c r="K1411" t="s">
        <v>41</v>
      </c>
      <c r="L1411" t="s">
        <v>229</v>
      </c>
      <c r="M1411" t="s">
        <v>3248</v>
      </c>
      <c r="N1411" t="s">
        <v>3254</v>
      </c>
      <c r="O1411" t="s">
        <v>107</v>
      </c>
      <c r="P1411" t="s">
        <v>3259</v>
      </c>
      <c r="Q1411" t="s">
        <v>57</v>
      </c>
      <c r="R1411">
        <v>34520</v>
      </c>
      <c r="S1411" t="s">
        <v>3151</v>
      </c>
      <c r="T1411" t="s">
        <v>71</v>
      </c>
      <c r="U1411" t="s">
        <v>32</v>
      </c>
      <c r="V1411" t="s">
        <v>66</v>
      </c>
      <c r="W1411" t="s">
        <v>3250</v>
      </c>
      <c r="X1411" t="s">
        <v>3247</v>
      </c>
      <c r="Y1411" t="s">
        <v>60</v>
      </c>
      <c r="Z1411" t="s">
        <v>104</v>
      </c>
      <c r="AA1411" t="s">
        <v>40</v>
      </c>
      <c r="AB1411" t="s">
        <v>3261</v>
      </c>
      <c r="AC1411">
        <v>6</v>
      </c>
      <c r="AD1411" t="s">
        <v>71</v>
      </c>
      <c r="AE1411" t="s">
        <v>60</v>
      </c>
      <c r="AF1411" t="s">
        <v>36</v>
      </c>
      <c r="AG1411" s="1">
        <v>44208</v>
      </c>
    </row>
    <row r="1412" spans="1:33" x14ac:dyDescent="0.3">
      <c r="A1412">
        <v>31</v>
      </c>
      <c r="B1412" t="s">
        <v>32</v>
      </c>
      <c r="C1412" t="s">
        <v>61</v>
      </c>
      <c r="D1412" t="s">
        <v>159</v>
      </c>
      <c r="E1412" t="s">
        <v>78</v>
      </c>
      <c r="F1412">
        <v>5</v>
      </c>
      <c r="G1412" t="s">
        <v>3246</v>
      </c>
      <c r="H1412" t="s">
        <v>121</v>
      </c>
      <c r="I1412" t="s">
        <v>3152</v>
      </c>
      <c r="J1412" t="s">
        <v>3253</v>
      </c>
      <c r="K1412" t="s">
        <v>41</v>
      </c>
      <c r="L1412" t="s">
        <v>64</v>
      </c>
      <c r="M1412" t="s">
        <v>3248</v>
      </c>
      <c r="N1412" t="s">
        <v>3249</v>
      </c>
      <c r="O1412" t="s">
        <v>157</v>
      </c>
      <c r="P1412" t="s">
        <v>3248</v>
      </c>
      <c r="Q1412" t="s">
        <v>44</v>
      </c>
      <c r="R1412">
        <v>83460</v>
      </c>
      <c r="S1412" t="s">
        <v>3153</v>
      </c>
      <c r="T1412" t="s">
        <v>38</v>
      </c>
      <c r="U1412" t="s">
        <v>32</v>
      </c>
      <c r="V1412" t="s">
        <v>114</v>
      </c>
      <c r="W1412" t="s">
        <v>3250</v>
      </c>
      <c r="X1412" t="s">
        <v>3248</v>
      </c>
      <c r="Y1412" t="s">
        <v>38</v>
      </c>
      <c r="Z1412" t="s">
        <v>90</v>
      </c>
      <c r="AA1412" t="s">
        <v>36</v>
      </c>
      <c r="AB1412" t="s">
        <v>3260</v>
      </c>
      <c r="AC1412">
        <v>5</v>
      </c>
      <c r="AD1412" t="s">
        <v>40</v>
      </c>
      <c r="AE1412" t="s">
        <v>60</v>
      </c>
      <c r="AF1412" t="s">
        <v>40</v>
      </c>
      <c r="AG1412" s="1">
        <v>42603</v>
      </c>
    </row>
    <row r="1413" spans="1:33" x14ac:dyDescent="0.3">
      <c r="A1413">
        <v>41</v>
      </c>
      <c r="B1413" t="s">
        <v>50</v>
      </c>
      <c r="C1413" t="s">
        <v>33</v>
      </c>
      <c r="D1413" t="s">
        <v>1464</v>
      </c>
      <c r="E1413" t="s">
        <v>35</v>
      </c>
      <c r="F1413">
        <v>5</v>
      </c>
      <c r="G1413" t="s">
        <v>3252</v>
      </c>
      <c r="H1413" t="s">
        <v>53</v>
      </c>
      <c r="I1413" t="s">
        <v>659</v>
      </c>
      <c r="J1413" t="s">
        <v>3253</v>
      </c>
      <c r="K1413" t="s">
        <v>41</v>
      </c>
      <c r="L1413" t="s">
        <v>118</v>
      </c>
      <c r="M1413" t="s">
        <v>3247</v>
      </c>
      <c r="N1413" t="s">
        <v>3254</v>
      </c>
      <c r="O1413" t="s">
        <v>107</v>
      </c>
      <c r="P1413" t="s">
        <v>3253</v>
      </c>
      <c r="Q1413" t="s">
        <v>69</v>
      </c>
      <c r="R1413">
        <v>21070</v>
      </c>
      <c r="S1413" t="s">
        <v>3154</v>
      </c>
      <c r="T1413" t="s">
        <v>90</v>
      </c>
      <c r="U1413" t="s">
        <v>32</v>
      </c>
      <c r="V1413" t="s">
        <v>49</v>
      </c>
      <c r="W1413" t="s">
        <v>3250</v>
      </c>
      <c r="X1413" t="s">
        <v>3253</v>
      </c>
      <c r="Y1413" t="s">
        <v>38</v>
      </c>
      <c r="Z1413" t="s">
        <v>71</v>
      </c>
      <c r="AA1413" t="s">
        <v>40</v>
      </c>
      <c r="AB1413" t="s">
        <v>3256</v>
      </c>
      <c r="AC1413">
        <v>1</v>
      </c>
      <c r="AD1413" t="s">
        <v>60</v>
      </c>
      <c r="AE1413" t="s">
        <v>60</v>
      </c>
      <c r="AF1413" t="s">
        <v>60</v>
      </c>
      <c r="AG1413" s="1">
        <v>42063</v>
      </c>
    </row>
    <row r="1414" spans="1:33" x14ac:dyDescent="0.3">
      <c r="A1414">
        <v>50</v>
      </c>
      <c r="B1414" t="s">
        <v>32</v>
      </c>
      <c r="C1414" t="s">
        <v>61</v>
      </c>
      <c r="D1414" t="s">
        <v>805</v>
      </c>
      <c r="E1414" t="s">
        <v>35</v>
      </c>
      <c r="F1414">
        <v>1</v>
      </c>
      <c r="G1414" t="s">
        <v>3246</v>
      </c>
      <c r="H1414" t="s">
        <v>37</v>
      </c>
      <c r="I1414" t="s">
        <v>1886</v>
      </c>
      <c r="J1414" t="s">
        <v>3248</v>
      </c>
      <c r="K1414" t="s">
        <v>41</v>
      </c>
      <c r="L1414" t="s">
        <v>645</v>
      </c>
      <c r="M1414" t="s">
        <v>3247</v>
      </c>
      <c r="N1414" t="s">
        <v>3254</v>
      </c>
      <c r="O1414" t="s">
        <v>43</v>
      </c>
      <c r="P1414" t="s">
        <v>3248</v>
      </c>
      <c r="Q1414" t="s">
        <v>44</v>
      </c>
      <c r="R1414">
        <v>36900</v>
      </c>
      <c r="S1414" t="s">
        <v>3155</v>
      </c>
      <c r="T1414" t="s">
        <v>40</v>
      </c>
      <c r="U1414" t="s">
        <v>32</v>
      </c>
      <c r="V1414" t="s">
        <v>102</v>
      </c>
      <c r="W1414" t="s">
        <v>3250</v>
      </c>
      <c r="X1414" t="s">
        <v>3259</v>
      </c>
      <c r="Y1414" t="s">
        <v>38</v>
      </c>
      <c r="Z1414" t="s">
        <v>71</v>
      </c>
      <c r="AA1414" t="s">
        <v>40</v>
      </c>
      <c r="AB1414" t="s">
        <v>3261</v>
      </c>
      <c r="AC1414">
        <v>5</v>
      </c>
      <c r="AD1414" t="s">
        <v>40</v>
      </c>
      <c r="AE1414" t="s">
        <v>60</v>
      </c>
      <c r="AF1414" t="s">
        <v>40</v>
      </c>
      <c r="AG1414" s="1">
        <v>43877</v>
      </c>
    </row>
    <row r="1415" spans="1:33" x14ac:dyDescent="0.3">
      <c r="A1415">
        <v>56</v>
      </c>
      <c r="B1415" t="s">
        <v>32</v>
      </c>
      <c r="C1415" t="s">
        <v>33</v>
      </c>
      <c r="D1415" t="s">
        <v>523</v>
      </c>
      <c r="E1415" t="s">
        <v>35</v>
      </c>
      <c r="F1415">
        <v>1</v>
      </c>
      <c r="G1415" t="s">
        <v>3258</v>
      </c>
      <c r="H1415" t="s">
        <v>53</v>
      </c>
      <c r="I1415" t="s">
        <v>3156</v>
      </c>
      <c r="J1415" t="s">
        <v>3248</v>
      </c>
      <c r="K1415" t="s">
        <v>41</v>
      </c>
      <c r="L1415" t="s">
        <v>284</v>
      </c>
      <c r="M1415" t="s">
        <v>3248</v>
      </c>
      <c r="N1415" t="s">
        <v>3249</v>
      </c>
      <c r="O1415" t="s">
        <v>100</v>
      </c>
      <c r="P1415" t="s">
        <v>3248</v>
      </c>
      <c r="Q1415" t="s">
        <v>69</v>
      </c>
      <c r="R1415">
        <v>63060</v>
      </c>
      <c r="S1415" t="s">
        <v>3157</v>
      </c>
      <c r="T1415" t="s">
        <v>38</v>
      </c>
      <c r="U1415" t="s">
        <v>32</v>
      </c>
      <c r="V1415" t="s">
        <v>106</v>
      </c>
      <c r="W1415" t="s">
        <v>3255</v>
      </c>
      <c r="X1415" t="s">
        <v>3253</v>
      </c>
      <c r="Y1415" t="s">
        <v>38</v>
      </c>
      <c r="Z1415" t="s">
        <v>66</v>
      </c>
      <c r="AA1415" t="s">
        <v>40</v>
      </c>
      <c r="AB1415" t="s">
        <v>3261</v>
      </c>
      <c r="AC1415">
        <v>13</v>
      </c>
      <c r="AD1415" t="s">
        <v>47</v>
      </c>
      <c r="AE1415" t="s">
        <v>38</v>
      </c>
      <c r="AF1415" t="s">
        <v>104</v>
      </c>
      <c r="AG1415" s="1">
        <v>44755</v>
      </c>
    </row>
    <row r="1416" spans="1:33" x14ac:dyDescent="0.3">
      <c r="A1416">
        <v>55</v>
      </c>
      <c r="B1416" t="s">
        <v>32</v>
      </c>
      <c r="C1416" t="s">
        <v>61</v>
      </c>
      <c r="D1416" t="s">
        <v>1609</v>
      </c>
      <c r="E1416" t="s">
        <v>35</v>
      </c>
      <c r="F1416">
        <v>1</v>
      </c>
      <c r="G1416" t="s">
        <v>3258</v>
      </c>
      <c r="H1416" t="s">
        <v>37</v>
      </c>
      <c r="I1416" t="s">
        <v>3158</v>
      </c>
      <c r="J1416" t="s">
        <v>3247</v>
      </c>
      <c r="K1416" t="s">
        <v>41</v>
      </c>
      <c r="L1416" t="s">
        <v>345</v>
      </c>
      <c r="M1416" t="s">
        <v>3259</v>
      </c>
      <c r="N1416" t="s">
        <v>3262</v>
      </c>
      <c r="O1416" t="s">
        <v>151</v>
      </c>
      <c r="P1416" t="s">
        <v>3259</v>
      </c>
      <c r="Q1416" t="s">
        <v>69</v>
      </c>
      <c r="R1416">
        <v>147320</v>
      </c>
      <c r="S1416" t="s">
        <v>3159</v>
      </c>
      <c r="T1416" t="s">
        <v>40</v>
      </c>
      <c r="U1416" t="s">
        <v>32</v>
      </c>
      <c r="V1416" t="s">
        <v>66</v>
      </c>
      <c r="W1416" t="s">
        <v>3250</v>
      </c>
      <c r="X1416" t="s">
        <v>3259</v>
      </c>
      <c r="Y1416" t="s">
        <v>40</v>
      </c>
      <c r="Z1416" t="s">
        <v>355</v>
      </c>
      <c r="AA1416" t="s">
        <v>46</v>
      </c>
      <c r="AB1416" t="s">
        <v>3251</v>
      </c>
      <c r="AC1416">
        <v>7</v>
      </c>
      <c r="AD1416" t="s">
        <v>109</v>
      </c>
      <c r="AE1416" t="s">
        <v>60</v>
      </c>
      <c r="AF1416" t="s">
        <v>60</v>
      </c>
      <c r="AG1416" s="1">
        <v>42739</v>
      </c>
    </row>
    <row r="1417" spans="1:33" x14ac:dyDescent="0.3">
      <c r="A1417">
        <v>26</v>
      </c>
      <c r="B1417" t="s">
        <v>32</v>
      </c>
      <c r="C1417" t="s">
        <v>61</v>
      </c>
      <c r="D1417" t="s">
        <v>1261</v>
      </c>
      <c r="E1417" t="s">
        <v>35</v>
      </c>
      <c r="F1417">
        <v>4</v>
      </c>
      <c r="G1417" t="s">
        <v>3252</v>
      </c>
      <c r="H1417" t="s">
        <v>53</v>
      </c>
      <c r="I1417" t="s">
        <v>778</v>
      </c>
      <c r="J1417" t="s">
        <v>3248</v>
      </c>
      <c r="K1417" t="s">
        <v>41</v>
      </c>
      <c r="L1417" t="s">
        <v>521</v>
      </c>
      <c r="M1417" t="s">
        <v>3248</v>
      </c>
      <c r="N1417" t="s">
        <v>3254</v>
      </c>
      <c r="O1417" t="s">
        <v>107</v>
      </c>
      <c r="P1417" t="s">
        <v>3259</v>
      </c>
      <c r="Q1417" t="s">
        <v>57</v>
      </c>
      <c r="R1417">
        <v>28750</v>
      </c>
      <c r="S1417" t="s">
        <v>3160</v>
      </c>
      <c r="T1417" t="s">
        <v>38</v>
      </c>
      <c r="U1417" t="s">
        <v>50</v>
      </c>
      <c r="V1417" t="s">
        <v>59</v>
      </c>
      <c r="W1417" t="s">
        <v>3255</v>
      </c>
      <c r="X1417" t="s">
        <v>3247</v>
      </c>
      <c r="Y1417" t="s">
        <v>60</v>
      </c>
      <c r="Z1417" t="s">
        <v>115</v>
      </c>
      <c r="AA1417" t="s">
        <v>40</v>
      </c>
      <c r="AB1417" t="s">
        <v>3261</v>
      </c>
      <c r="AC1417">
        <v>8</v>
      </c>
      <c r="AD1417" t="s">
        <v>71</v>
      </c>
      <c r="AE1417" t="s">
        <v>40</v>
      </c>
      <c r="AF1417" t="s">
        <v>40</v>
      </c>
      <c r="AG1417" s="1">
        <v>42237</v>
      </c>
    </row>
    <row r="1418" spans="1:33" x14ac:dyDescent="0.3">
      <c r="A1418">
        <v>35</v>
      </c>
      <c r="B1418" t="s">
        <v>32</v>
      </c>
      <c r="C1418" t="s">
        <v>51</v>
      </c>
      <c r="D1418" t="s">
        <v>682</v>
      </c>
      <c r="E1418" t="s">
        <v>35</v>
      </c>
      <c r="F1418">
        <v>4</v>
      </c>
      <c r="G1418" t="s">
        <v>3258</v>
      </c>
      <c r="H1418" t="s">
        <v>175</v>
      </c>
      <c r="I1418" t="s">
        <v>3161</v>
      </c>
      <c r="J1418" t="s">
        <v>3259</v>
      </c>
      <c r="K1418" t="s">
        <v>41</v>
      </c>
      <c r="L1418" t="s">
        <v>315</v>
      </c>
      <c r="M1418" t="s">
        <v>3247</v>
      </c>
      <c r="N1418" t="s">
        <v>3254</v>
      </c>
      <c r="O1418" t="s">
        <v>43</v>
      </c>
      <c r="P1418" t="s">
        <v>3259</v>
      </c>
      <c r="Q1418" t="s">
        <v>44</v>
      </c>
      <c r="R1418">
        <v>23760</v>
      </c>
      <c r="S1418" t="s">
        <v>3162</v>
      </c>
      <c r="T1418" t="s">
        <v>38</v>
      </c>
      <c r="U1418" t="s">
        <v>32</v>
      </c>
      <c r="V1418" t="s">
        <v>66</v>
      </c>
      <c r="W1418" t="s">
        <v>3250</v>
      </c>
      <c r="X1418" t="s">
        <v>3247</v>
      </c>
      <c r="Y1418" t="s">
        <v>38</v>
      </c>
      <c r="Z1418" t="s">
        <v>40</v>
      </c>
      <c r="AA1418" t="s">
        <v>40</v>
      </c>
      <c r="AB1418" t="s">
        <v>3251</v>
      </c>
      <c r="AC1418">
        <v>2</v>
      </c>
      <c r="AD1418" t="s">
        <v>40</v>
      </c>
      <c r="AE1418" t="s">
        <v>40</v>
      </c>
      <c r="AF1418" t="s">
        <v>40</v>
      </c>
      <c r="AG1418" s="1">
        <v>43729</v>
      </c>
    </row>
    <row r="1419" spans="1:33" x14ac:dyDescent="0.3">
      <c r="A1419">
        <v>36</v>
      </c>
      <c r="B1419" t="s">
        <v>32</v>
      </c>
      <c r="C1419" t="s">
        <v>61</v>
      </c>
      <c r="D1419" t="s">
        <v>2097</v>
      </c>
      <c r="E1419" t="s">
        <v>35</v>
      </c>
      <c r="F1419">
        <v>9</v>
      </c>
      <c r="G1419" t="s">
        <v>3252</v>
      </c>
      <c r="H1419" t="s">
        <v>37</v>
      </c>
      <c r="I1419" t="s">
        <v>1315</v>
      </c>
      <c r="J1419" t="s">
        <v>3247</v>
      </c>
      <c r="K1419" t="s">
        <v>41</v>
      </c>
      <c r="L1419" t="s">
        <v>336</v>
      </c>
      <c r="M1419" t="s">
        <v>3247</v>
      </c>
      <c r="N1419" t="s">
        <v>3249</v>
      </c>
      <c r="O1419" t="s">
        <v>128</v>
      </c>
      <c r="P1419" t="s">
        <v>3247</v>
      </c>
      <c r="Q1419" t="s">
        <v>69</v>
      </c>
      <c r="R1419">
        <v>88470</v>
      </c>
      <c r="S1419" t="s">
        <v>3163</v>
      </c>
      <c r="T1419" t="s">
        <v>40</v>
      </c>
      <c r="U1419" t="s">
        <v>50</v>
      </c>
      <c r="V1419" t="s">
        <v>147</v>
      </c>
      <c r="W1419" t="s">
        <v>3250</v>
      </c>
      <c r="X1419" t="s">
        <v>3248</v>
      </c>
      <c r="Y1419" t="s">
        <v>38</v>
      </c>
      <c r="Z1419" t="s">
        <v>66</v>
      </c>
      <c r="AA1419" t="s">
        <v>40</v>
      </c>
      <c r="AB1419" t="s">
        <v>3260</v>
      </c>
      <c r="AC1419">
        <v>3</v>
      </c>
      <c r="AD1419" t="s">
        <v>40</v>
      </c>
      <c r="AE1419" t="s">
        <v>60</v>
      </c>
      <c r="AF1419" t="s">
        <v>40</v>
      </c>
      <c r="AG1419" s="1">
        <v>44087</v>
      </c>
    </row>
    <row r="1420" spans="1:33" x14ac:dyDescent="0.3">
      <c r="A1420">
        <v>20</v>
      </c>
      <c r="B1420" t="s">
        <v>50</v>
      </c>
      <c r="C1420" t="s">
        <v>61</v>
      </c>
      <c r="D1420" t="s">
        <v>2279</v>
      </c>
      <c r="E1420" t="s">
        <v>35</v>
      </c>
      <c r="F1420">
        <v>11</v>
      </c>
      <c r="G1420" t="s">
        <v>3246</v>
      </c>
      <c r="H1420" t="s">
        <v>37</v>
      </c>
      <c r="I1420" t="s">
        <v>3164</v>
      </c>
      <c r="J1420" t="s">
        <v>3259</v>
      </c>
      <c r="K1420" t="s">
        <v>55</v>
      </c>
      <c r="L1420" t="s">
        <v>127</v>
      </c>
      <c r="M1420" t="s">
        <v>3247</v>
      </c>
      <c r="N1420" t="s">
        <v>3254</v>
      </c>
      <c r="O1420" t="s">
        <v>107</v>
      </c>
      <c r="P1420" t="s">
        <v>3253</v>
      </c>
      <c r="Q1420" t="s">
        <v>57</v>
      </c>
      <c r="R1420">
        <v>26000</v>
      </c>
      <c r="S1420" t="s">
        <v>3165</v>
      </c>
      <c r="T1420" t="s">
        <v>38</v>
      </c>
      <c r="U1420" t="s">
        <v>50</v>
      </c>
      <c r="V1420" t="s">
        <v>102</v>
      </c>
      <c r="W1420" t="s">
        <v>3250</v>
      </c>
      <c r="X1420" t="s">
        <v>3253</v>
      </c>
      <c r="Y1420" t="s">
        <v>60</v>
      </c>
      <c r="Z1420" t="s">
        <v>38</v>
      </c>
      <c r="AA1420" t="s">
        <v>40</v>
      </c>
      <c r="AB1420" t="s">
        <v>3260</v>
      </c>
      <c r="AC1420">
        <v>1</v>
      </c>
      <c r="AD1420" t="s">
        <v>60</v>
      </c>
      <c r="AE1420" t="s">
        <v>60</v>
      </c>
      <c r="AF1420" t="s">
        <v>60</v>
      </c>
      <c r="AG1420" s="1">
        <v>42851</v>
      </c>
    </row>
    <row r="1421" spans="1:33" x14ac:dyDescent="0.3">
      <c r="A1421">
        <v>27</v>
      </c>
      <c r="B1421" t="s">
        <v>32</v>
      </c>
      <c r="C1421" t="s">
        <v>61</v>
      </c>
      <c r="D1421" t="s">
        <v>1207</v>
      </c>
      <c r="E1421" t="s">
        <v>78</v>
      </c>
      <c r="F1421">
        <v>10</v>
      </c>
      <c r="G1421" t="s">
        <v>3246</v>
      </c>
      <c r="H1421" t="s">
        <v>84</v>
      </c>
      <c r="I1421" t="s">
        <v>588</v>
      </c>
      <c r="J1421" t="s">
        <v>3259</v>
      </c>
      <c r="K1421" t="s">
        <v>55</v>
      </c>
      <c r="L1421" t="s">
        <v>127</v>
      </c>
      <c r="M1421" t="s">
        <v>3247</v>
      </c>
      <c r="N1421" t="s">
        <v>3249</v>
      </c>
      <c r="O1421" t="s">
        <v>157</v>
      </c>
      <c r="P1421" t="s">
        <v>3259</v>
      </c>
      <c r="Q1421" t="s">
        <v>44</v>
      </c>
      <c r="R1421">
        <v>57690</v>
      </c>
      <c r="S1421" t="s">
        <v>3166</v>
      </c>
      <c r="T1421" t="s">
        <v>38</v>
      </c>
      <c r="U1421" t="s">
        <v>50</v>
      </c>
      <c r="V1421" t="s">
        <v>147</v>
      </c>
      <c r="W1421" t="s">
        <v>3250</v>
      </c>
      <c r="X1421" t="s">
        <v>3259</v>
      </c>
      <c r="Y1421" t="s">
        <v>60</v>
      </c>
      <c r="Z1421" t="s">
        <v>90</v>
      </c>
      <c r="AA1421" t="s">
        <v>36</v>
      </c>
      <c r="AB1421" t="s">
        <v>3260</v>
      </c>
      <c r="AC1421">
        <v>6</v>
      </c>
      <c r="AD1421" t="s">
        <v>40</v>
      </c>
      <c r="AE1421" t="s">
        <v>46</v>
      </c>
      <c r="AF1421" t="s">
        <v>46</v>
      </c>
      <c r="AG1421" s="1">
        <v>43381</v>
      </c>
    </row>
    <row r="1422" spans="1:33" x14ac:dyDescent="0.3">
      <c r="A1422">
        <v>42</v>
      </c>
      <c r="B1422" t="s">
        <v>32</v>
      </c>
      <c r="C1422" t="s">
        <v>51</v>
      </c>
      <c r="D1422" t="s">
        <v>730</v>
      </c>
      <c r="E1422" t="s">
        <v>35</v>
      </c>
      <c r="F1422">
        <v>26</v>
      </c>
      <c r="G1422" t="s">
        <v>3264</v>
      </c>
      <c r="H1422" t="s">
        <v>37</v>
      </c>
      <c r="I1422" t="s">
        <v>1096</v>
      </c>
      <c r="J1422" t="s">
        <v>3253</v>
      </c>
      <c r="K1422" t="s">
        <v>55</v>
      </c>
      <c r="L1422" t="s">
        <v>240</v>
      </c>
      <c r="M1422" t="s">
        <v>3248</v>
      </c>
      <c r="N1422" t="s">
        <v>3263</v>
      </c>
      <c r="O1422" t="s">
        <v>151</v>
      </c>
      <c r="P1422" t="s">
        <v>3253</v>
      </c>
      <c r="Q1422" t="s">
        <v>44</v>
      </c>
      <c r="R1422">
        <v>131910</v>
      </c>
      <c r="S1422" t="s">
        <v>3167</v>
      </c>
      <c r="T1422" t="s">
        <v>36</v>
      </c>
      <c r="U1422" t="s">
        <v>50</v>
      </c>
      <c r="V1422" t="s">
        <v>49</v>
      </c>
      <c r="W1422" t="s">
        <v>3250</v>
      </c>
      <c r="X1422" t="s">
        <v>3248</v>
      </c>
      <c r="Y1422" t="s">
        <v>60</v>
      </c>
      <c r="Z1422" t="s">
        <v>59</v>
      </c>
      <c r="AA1422" t="s">
        <v>90</v>
      </c>
      <c r="AB1422" t="s">
        <v>3260</v>
      </c>
      <c r="AC1422">
        <v>1</v>
      </c>
      <c r="AD1422" t="s">
        <v>60</v>
      </c>
      <c r="AE1422" t="s">
        <v>60</v>
      </c>
      <c r="AF1422" t="s">
        <v>60</v>
      </c>
      <c r="AG1422" s="1">
        <v>42599</v>
      </c>
    </row>
    <row r="1423" spans="1:33" x14ac:dyDescent="0.3">
      <c r="A1423">
        <v>36</v>
      </c>
      <c r="B1423" t="s">
        <v>32</v>
      </c>
      <c r="C1423" t="s">
        <v>51</v>
      </c>
      <c r="D1423" t="s">
        <v>2585</v>
      </c>
      <c r="E1423" t="s">
        <v>78</v>
      </c>
      <c r="F1423">
        <v>11</v>
      </c>
      <c r="G1423" t="s">
        <v>3252</v>
      </c>
      <c r="H1423" t="s">
        <v>121</v>
      </c>
      <c r="I1423" t="s">
        <v>1031</v>
      </c>
      <c r="J1423" t="s">
        <v>3247</v>
      </c>
      <c r="K1423" t="s">
        <v>55</v>
      </c>
      <c r="L1423" t="s">
        <v>123</v>
      </c>
      <c r="M1423" t="s">
        <v>3248</v>
      </c>
      <c r="N1423" t="s">
        <v>3263</v>
      </c>
      <c r="O1423" t="s">
        <v>157</v>
      </c>
      <c r="P1423" t="s">
        <v>3259</v>
      </c>
      <c r="Q1423" t="s">
        <v>44</v>
      </c>
      <c r="R1423">
        <v>97380</v>
      </c>
      <c r="S1423" t="s">
        <v>3168</v>
      </c>
      <c r="T1423" t="s">
        <v>60</v>
      </c>
      <c r="U1423" t="s">
        <v>32</v>
      </c>
      <c r="V1423" t="s">
        <v>76</v>
      </c>
      <c r="W1423" t="s">
        <v>3250</v>
      </c>
      <c r="X1423" t="s">
        <v>3248</v>
      </c>
      <c r="Y1423" t="s">
        <v>38</v>
      </c>
      <c r="Z1423" t="s">
        <v>130</v>
      </c>
      <c r="AA1423" t="s">
        <v>90</v>
      </c>
      <c r="AB1423" t="s">
        <v>3260</v>
      </c>
      <c r="AC1423">
        <v>9</v>
      </c>
      <c r="AD1423" t="s">
        <v>109</v>
      </c>
      <c r="AE1423" t="s">
        <v>40</v>
      </c>
      <c r="AF1423" t="s">
        <v>115</v>
      </c>
      <c r="AG1423" s="1">
        <v>42802</v>
      </c>
    </row>
    <row r="1424" spans="1:33" x14ac:dyDescent="0.3">
      <c r="A1424">
        <v>24</v>
      </c>
      <c r="B1424" t="s">
        <v>32</v>
      </c>
      <c r="C1424" t="s">
        <v>61</v>
      </c>
      <c r="D1424" t="s">
        <v>459</v>
      </c>
      <c r="E1424" t="s">
        <v>78</v>
      </c>
      <c r="F1424">
        <v>4</v>
      </c>
      <c r="G1424" t="s">
        <v>3257</v>
      </c>
      <c r="H1424" t="s">
        <v>37</v>
      </c>
      <c r="I1424" t="s">
        <v>3119</v>
      </c>
      <c r="J1424" t="s">
        <v>3259</v>
      </c>
      <c r="K1424" t="s">
        <v>55</v>
      </c>
      <c r="L1424" t="s">
        <v>254</v>
      </c>
      <c r="M1424" t="s">
        <v>3248</v>
      </c>
      <c r="N1424" t="s">
        <v>3249</v>
      </c>
      <c r="O1424" t="s">
        <v>157</v>
      </c>
      <c r="P1424" t="s">
        <v>3248</v>
      </c>
      <c r="Q1424" t="s">
        <v>44</v>
      </c>
      <c r="R1424">
        <v>41620</v>
      </c>
      <c r="S1424" t="s">
        <v>3169</v>
      </c>
      <c r="T1424" t="s">
        <v>38</v>
      </c>
      <c r="U1424" t="s">
        <v>50</v>
      </c>
      <c r="V1424" t="s">
        <v>47</v>
      </c>
      <c r="W1424" t="s">
        <v>3250</v>
      </c>
      <c r="X1424" t="s">
        <v>3248</v>
      </c>
      <c r="Y1424" t="s">
        <v>40</v>
      </c>
      <c r="Z1424" t="s">
        <v>71</v>
      </c>
      <c r="AA1424" t="s">
        <v>36</v>
      </c>
      <c r="AB1424" t="s">
        <v>3260</v>
      </c>
      <c r="AC1424">
        <v>5</v>
      </c>
      <c r="AD1424" t="s">
        <v>46</v>
      </c>
      <c r="AE1424" t="s">
        <v>60</v>
      </c>
      <c r="AF1424" t="s">
        <v>36</v>
      </c>
      <c r="AG1424" s="1">
        <v>42791</v>
      </c>
    </row>
    <row r="1425" spans="1:33" x14ac:dyDescent="0.3">
      <c r="A1425">
        <v>24</v>
      </c>
      <c r="B1425" t="s">
        <v>32</v>
      </c>
      <c r="C1425" t="s">
        <v>61</v>
      </c>
      <c r="D1425" t="s">
        <v>167</v>
      </c>
      <c r="E1425" t="s">
        <v>35</v>
      </c>
      <c r="F1425">
        <v>18</v>
      </c>
      <c r="G1425" t="s">
        <v>3257</v>
      </c>
      <c r="H1425" t="s">
        <v>53</v>
      </c>
      <c r="I1425" t="s">
        <v>1991</v>
      </c>
      <c r="J1425" t="s">
        <v>3247</v>
      </c>
      <c r="K1425" t="s">
        <v>41</v>
      </c>
      <c r="L1425" t="s">
        <v>164</v>
      </c>
      <c r="M1425" t="s">
        <v>3248</v>
      </c>
      <c r="N1425" t="s">
        <v>3254</v>
      </c>
      <c r="O1425" t="s">
        <v>43</v>
      </c>
      <c r="P1425" t="s">
        <v>3248</v>
      </c>
      <c r="Q1425" t="s">
        <v>44</v>
      </c>
      <c r="R1425">
        <v>27740</v>
      </c>
      <c r="S1425" t="s">
        <v>3170</v>
      </c>
      <c r="T1425" t="s">
        <v>60</v>
      </c>
      <c r="U1425" t="s">
        <v>32</v>
      </c>
      <c r="V1425" t="s">
        <v>47</v>
      </c>
      <c r="W1425" t="s">
        <v>3250</v>
      </c>
      <c r="X1425" t="s">
        <v>3248</v>
      </c>
      <c r="Y1425" t="s">
        <v>38</v>
      </c>
      <c r="Z1425" t="s">
        <v>90</v>
      </c>
      <c r="AA1425" t="s">
        <v>40</v>
      </c>
      <c r="AB1425" t="s">
        <v>3260</v>
      </c>
      <c r="AC1425">
        <v>5</v>
      </c>
      <c r="AD1425" t="s">
        <v>36</v>
      </c>
      <c r="AE1425" t="s">
        <v>38</v>
      </c>
      <c r="AF1425" t="s">
        <v>40</v>
      </c>
      <c r="AG1425" s="1">
        <v>44919</v>
      </c>
    </row>
    <row r="1426" spans="1:33" x14ac:dyDescent="0.3">
      <c r="A1426">
        <v>30</v>
      </c>
      <c r="B1426" t="s">
        <v>32</v>
      </c>
      <c r="C1426" t="s">
        <v>61</v>
      </c>
      <c r="D1426" t="s">
        <v>308</v>
      </c>
      <c r="E1426" t="s">
        <v>78</v>
      </c>
      <c r="F1426">
        <v>27</v>
      </c>
      <c r="G1426" t="s">
        <v>3264</v>
      </c>
      <c r="H1426" t="s">
        <v>84</v>
      </c>
      <c r="I1426" t="s">
        <v>3171</v>
      </c>
      <c r="J1426" t="s">
        <v>3248</v>
      </c>
      <c r="K1426" t="s">
        <v>41</v>
      </c>
      <c r="L1426" t="s">
        <v>150</v>
      </c>
      <c r="M1426" t="s">
        <v>3248</v>
      </c>
      <c r="N1426" t="s">
        <v>3249</v>
      </c>
      <c r="O1426" t="s">
        <v>157</v>
      </c>
      <c r="P1426" t="s">
        <v>3259</v>
      </c>
      <c r="Q1426" t="s">
        <v>69</v>
      </c>
      <c r="R1426">
        <v>5304</v>
      </c>
      <c r="S1426" t="s">
        <v>3172</v>
      </c>
      <c r="T1426" t="s">
        <v>109</v>
      </c>
      <c r="U1426" t="s">
        <v>32</v>
      </c>
      <c r="V1426" t="s">
        <v>194</v>
      </c>
      <c r="W1426" t="s">
        <v>3255</v>
      </c>
      <c r="X1426" t="s">
        <v>3259</v>
      </c>
      <c r="Y1426" t="s">
        <v>38</v>
      </c>
      <c r="Z1426" t="s">
        <v>130</v>
      </c>
      <c r="AA1426" t="s">
        <v>40</v>
      </c>
      <c r="AB1426" t="s">
        <v>3261</v>
      </c>
      <c r="AC1426">
        <v>8</v>
      </c>
      <c r="AD1426" t="s">
        <v>109</v>
      </c>
      <c r="AE1426" t="s">
        <v>109</v>
      </c>
      <c r="AF1426" t="s">
        <v>109</v>
      </c>
      <c r="AG1426" s="1">
        <v>44287</v>
      </c>
    </row>
    <row r="1427" spans="1:33" x14ac:dyDescent="0.3">
      <c r="A1427">
        <v>50</v>
      </c>
      <c r="B1427" t="s">
        <v>32</v>
      </c>
      <c r="C1427" t="s">
        <v>61</v>
      </c>
      <c r="D1427" t="s">
        <v>3173</v>
      </c>
      <c r="E1427" t="s">
        <v>35</v>
      </c>
      <c r="F1427">
        <v>11</v>
      </c>
      <c r="G1427" t="s">
        <v>3246</v>
      </c>
      <c r="H1427" t="s">
        <v>53</v>
      </c>
      <c r="I1427" t="s">
        <v>3174</v>
      </c>
      <c r="J1427" t="s">
        <v>3248</v>
      </c>
      <c r="K1427" t="s">
        <v>55</v>
      </c>
      <c r="L1427" t="s">
        <v>521</v>
      </c>
      <c r="M1427" t="s">
        <v>3248</v>
      </c>
      <c r="N1427" t="s">
        <v>3265</v>
      </c>
      <c r="O1427" t="s">
        <v>87</v>
      </c>
      <c r="P1427" t="s">
        <v>3247</v>
      </c>
      <c r="Q1427" t="s">
        <v>57</v>
      </c>
      <c r="R1427">
        <v>199260</v>
      </c>
      <c r="S1427" t="s">
        <v>3175</v>
      </c>
      <c r="T1427" t="s">
        <v>36</v>
      </c>
      <c r="U1427" t="s">
        <v>32</v>
      </c>
      <c r="V1427" t="s">
        <v>102</v>
      </c>
      <c r="W1427" t="s">
        <v>3250</v>
      </c>
      <c r="X1427" t="s">
        <v>3247</v>
      </c>
      <c r="Y1427" t="s">
        <v>60</v>
      </c>
      <c r="Z1427" t="s">
        <v>106</v>
      </c>
      <c r="AA1427" t="s">
        <v>71</v>
      </c>
      <c r="AB1427" t="s">
        <v>3260</v>
      </c>
      <c r="AC1427">
        <v>5</v>
      </c>
      <c r="AD1427" t="s">
        <v>46</v>
      </c>
      <c r="AE1427" t="s">
        <v>46</v>
      </c>
      <c r="AF1427" t="s">
        <v>46</v>
      </c>
      <c r="AG1427" s="1">
        <v>42943</v>
      </c>
    </row>
    <row r="1428" spans="1:33" x14ac:dyDescent="0.3">
      <c r="A1428">
        <v>53</v>
      </c>
      <c r="B1428" t="s">
        <v>32</v>
      </c>
      <c r="C1428" t="s">
        <v>61</v>
      </c>
      <c r="D1428" t="s">
        <v>530</v>
      </c>
      <c r="E1428" t="s">
        <v>35</v>
      </c>
      <c r="F1428">
        <v>13</v>
      </c>
      <c r="G1428" t="s">
        <v>3252</v>
      </c>
      <c r="H1428" t="s">
        <v>37</v>
      </c>
      <c r="I1428" t="s">
        <v>3176</v>
      </c>
      <c r="J1428" t="s">
        <v>3259</v>
      </c>
      <c r="K1428" t="s">
        <v>55</v>
      </c>
      <c r="L1428" t="s">
        <v>284</v>
      </c>
      <c r="M1428" t="s">
        <v>3259</v>
      </c>
      <c r="N1428" t="s">
        <v>3249</v>
      </c>
      <c r="O1428" t="s">
        <v>128</v>
      </c>
      <c r="P1428" t="s">
        <v>3253</v>
      </c>
      <c r="Q1428" t="s">
        <v>69</v>
      </c>
      <c r="R1428">
        <v>44500</v>
      </c>
      <c r="S1428" t="s">
        <v>3177</v>
      </c>
      <c r="T1428" t="s">
        <v>38</v>
      </c>
      <c r="U1428" t="s">
        <v>32</v>
      </c>
      <c r="V1428" t="s">
        <v>147</v>
      </c>
      <c r="W1428" t="s">
        <v>3250</v>
      </c>
      <c r="X1428" t="s">
        <v>3248</v>
      </c>
      <c r="Y1428" t="s">
        <v>40</v>
      </c>
      <c r="Z1428" t="s">
        <v>71</v>
      </c>
      <c r="AA1428" t="s">
        <v>36</v>
      </c>
      <c r="AB1428" t="s">
        <v>3260</v>
      </c>
      <c r="AC1428">
        <v>4</v>
      </c>
      <c r="AD1428" t="s">
        <v>40</v>
      </c>
      <c r="AE1428" t="s">
        <v>38</v>
      </c>
      <c r="AF1428" t="s">
        <v>36</v>
      </c>
      <c r="AG1428" s="1">
        <v>44865</v>
      </c>
    </row>
    <row r="1429" spans="1:33" x14ac:dyDescent="0.3">
      <c r="A1429">
        <v>53</v>
      </c>
      <c r="B1429" t="s">
        <v>50</v>
      </c>
      <c r="C1429" t="s">
        <v>61</v>
      </c>
      <c r="D1429" t="s">
        <v>3178</v>
      </c>
      <c r="E1429" t="s">
        <v>78</v>
      </c>
      <c r="F1429">
        <v>24</v>
      </c>
      <c r="G1429" t="s">
        <v>3258</v>
      </c>
      <c r="H1429" t="s">
        <v>53</v>
      </c>
      <c r="I1429" t="s">
        <v>3179</v>
      </c>
      <c r="J1429" t="s">
        <v>3253</v>
      </c>
      <c r="K1429" t="s">
        <v>41</v>
      </c>
      <c r="L1429" t="s">
        <v>86</v>
      </c>
      <c r="M1429" t="s">
        <v>3248</v>
      </c>
      <c r="N1429" t="s">
        <v>3263</v>
      </c>
      <c r="O1429" t="s">
        <v>157</v>
      </c>
      <c r="P1429" t="s">
        <v>3253</v>
      </c>
      <c r="Q1429" t="s">
        <v>57</v>
      </c>
      <c r="R1429">
        <v>104480</v>
      </c>
      <c r="S1429" t="s">
        <v>3180</v>
      </c>
      <c r="T1429" t="s">
        <v>90</v>
      </c>
      <c r="U1429" t="s">
        <v>50</v>
      </c>
      <c r="V1429" t="s">
        <v>66</v>
      </c>
      <c r="W1429" t="s">
        <v>3250</v>
      </c>
      <c r="X1429" t="s">
        <v>3247</v>
      </c>
      <c r="Y1429" t="s">
        <v>60</v>
      </c>
      <c r="Z1429" t="s">
        <v>102</v>
      </c>
      <c r="AA1429" t="s">
        <v>40</v>
      </c>
      <c r="AB1429" t="s">
        <v>3261</v>
      </c>
      <c r="AC1429">
        <v>2</v>
      </c>
      <c r="AD1429" t="s">
        <v>40</v>
      </c>
      <c r="AE1429" t="s">
        <v>40</v>
      </c>
      <c r="AF1429" t="s">
        <v>40</v>
      </c>
      <c r="AG1429" s="1">
        <v>43758</v>
      </c>
    </row>
    <row r="1430" spans="1:33" x14ac:dyDescent="0.3">
      <c r="A1430">
        <v>21</v>
      </c>
      <c r="B1430" t="s">
        <v>32</v>
      </c>
      <c r="C1430" t="s">
        <v>61</v>
      </c>
      <c r="D1430" t="s">
        <v>1590</v>
      </c>
      <c r="E1430" t="s">
        <v>35</v>
      </c>
      <c r="F1430">
        <v>3</v>
      </c>
      <c r="G1430" t="s">
        <v>3252</v>
      </c>
      <c r="H1430" t="s">
        <v>37</v>
      </c>
      <c r="I1430" t="s">
        <v>3181</v>
      </c>
      <c r="J1430" t="s">
        <v>3259</v>
      </c>
      <c r="K1430" t="s">
        <v>41</v>
      </c>
      <c r="L1430" t="s">
        <v>301</v>
      </c>
      <c r="M1430" t="s">
        <v>3247</v>
      </c>
      <c r="N1430" t="s">
        <v>3254</v>
      </c>
      <c r="O1430" t="s">
        <v>107</v>
      </c>
      <c r="P1430" t="s">
        <v>3248</v>
      </c>
      <c r="Q1430" t="s">
        <v>57</v>
      </c>
      <c r="R1430">
        <v>32300</v>
      </c>
      <c r="S1430" t="s">
        <v>3182</v>
      </c>
      <c r="T1430" t="s">
        <v>38</v>
      </c>
      <c r="U1430" t="s">
        <v>32</v>
      </c>
      <c r="V1430" t="s">
        <v>49</v>
      </c>
      <c r="W1430" t="s">
        <v>3250</v>
      </c>
      <c r="X1430" t="s">
        <v>3253</v>
      </c>
      <c r="Y1430" t="s">
        <v>60</v>
      </c>
      <c r="Z1430" t="s">
        <v>36</v>
      </c>
      <c r="AA1430" t="s">
        <v>46</v>
      </c>
      <c r="AB1430" t="s">
        <v>3251</v>
      </c>
      <c r="AC1430">
        <v>3</v>
      </c>
      <c r="AD1430" t="s">
        <v>40</v>
      </c>
      <c r="AE1430" t="s">
        <v>38</v>
      </c>
      <c r="AF1430" t="s">
        <v>60</v>
      </c>
      <c r="AG1430" s="1">
        <v>43926</v>
      </c>
    </row>
    <row r="1431" spans="1:33" x14ac:dyDescent="0.3">
      <c r="A1431">
        <v>37</v>
      </c>
      <c r="B1431" t="s">
        <v>32</v>
      </c>
      <c r="C1431" t="s">
        <v>61</v>
      </c>
      <c r="D1431" t="s">
        <v>1999</v>
      </c>
      <c r="E1431" t="s">
        <v>35</v>
      </c>
      <c r="F1431">
        <v>11</v>
      </c>
      <c r="G1431" t="s">
        <v>3246</v>
      </c>
      <c r="H1431" t="s">
        <v>37</v>
      </c>
      <c r="I1431" t="s">
        <v>3081</v>
      </c>
      <c r="J1431" t="s">
        <v>3253</v>
      </c>
      <c r="K1431" t="s">
        <v>55</v>
      </c>
      <c r="L1431" t="s">
        <v>225</v>
      </c>
      <c r="M1431" t="s">
        <v>3248</v>
      </c>
      <c r="N1431" t="s">
        <v>3254</v>
      </c>
      <c r="O1431" t="s">
        <v>43</v>
      </c>
      <c r="P1431" t="s">
        <v>3248</v>
      </c>
      <c r="Q1431" t="s">
        <v>57</v>
      </c>
      <c r="R1431">
        <v>36290</v>
      </c>
      <c r="S1431" t="s">
        <v>3183</v>
      </c>
      <c r="T1431" t="s">
        <v>46</v>
      </c>
      <c r="U1431" t="s">
        <v>32</v>
      </c>
      <c r="V1431" t="s">
        <v>190</v>
      </c>
      <c r="W1431" t="s">
        <v>3250</v>
      </c>
      <c r="X1431" t="s">
        <v>3253</v>
      </c>
      <c r="Y1431" t="s">
        <v>60</v>
      </c>
      <c r="Z1431" t="s">
        <v>115</v>
      </c>
      <c r="AA1431" t="s">
        <v>90</v>
      </c>
      <c r="AB1431" t="s">
        <v>3260</v>
      </c>
      <c r="AC1431">
        <v>3</v>
      </c>
      <c r="AD1431" t="s">
        <v>40</v>
      </c>
      <c r="AE1431" t="s">
        <v>60</v>
      </c>
      <c r="AF1431" t="s">
        <v>40</v>
      </c>
      <c r="AG1431" s="1">
        <v>42693</v>
      </c>
    </row>
    <row r="1432" spans="1:33" x14ac:dyDescent="0.3">
      <c r="A1432">
        <v>35</v>
      </c>
      <c r="B1432" t="s">
        <v>32</v>
      </c>
      <c r="C1432" t="s">
        <v>61</v>
      </c>
      <c r="D1432" t="s">
        <v>1431</v>
      </c>
      <c r="E1432" t="s">
        <v>78</v>
      </c>
      <c r="F1432">
        <v>3</v>
      </c>
      <c r="G1432" t="s">
        <v>3258</v>
      </c>
      <c r="H1432" t="s">
        <v>53</v>
      </c>
      <c r="I1432" t="s">
        <v>360</v>
      </c>
      <c r="J1432" t="s">
        <v>3259</v>
      </c>
      <c r="K1432" t="s">
        <v>41</v>
      </c>
      <c r="L1432" t="s">
        <v>123</v>
      </c>
      <c r="M1432" t="s">
        <v>3248</v>
      </c>
      <c r="N1432" t="s">
        <v>3263</v>
      </c>
      <c r="O1432" t="s">
        <v>157</v>
      </c>
      <c r="P1432" t="s">
        <v>3259</v>
      </c>
      <c r="Q1432" t="s">
        <v>69</v>
      </c>
      <c r="R1432">
        <v>78230</v>
      </c>
      <c r="S1432" t="s">
        <v>3184</v>
      </c>
      <c r="T1432" t="s">
        <v>90</v>
      </c>
      <c r="U1432" t="s">
        <v>32</v>
      </c>
      <c r="V1432" t="s">
        <v>66</v>
      </c>
      <c r="W1432" t="s">
        <v>3250</v>
      </c>
      <c r="X1432" t="s">
        <v>3247</v>
      </c>
      <c r="Y1432" t="s">
        <v>38</v>
      </c>
      <c r="Z1432" t="s">
        <v>47</v>
      </c>
      <c r="AA1432" t="s">
        <v>40</v>
      </c>
      <c r="AB1432" t="s">
        <v>3260</v>
      </c>
      <c r="AC1432">
        <v>10</v>
      </c>
      <c r="AD1432" t="s">
        <v>104</v>
      </c>
      <c r="AE1432" t="s">
        <v>60</v>
      </c>
      <c r="AF1432" t="s">
        <v>115</v>
      </c>
      <c r="AG1432" s="1">
        <v>42721</v>
      </c>
    </row>
    <row r="1433" spans="1:33" x14ac:dyDescent="0.3">
      <c r="A1433">
        <v>47</v>
      </c>
      <c r="B1433" t="s">
        <v>32</v>
      </c>
      <c r="C1433" t="s">
        <v>61</v>
      </c>
      <c r="D1433" t="s">
        <v>1320</v>
      </c>
      <c r="E1433" t="s">
        <v>35</v>
      </c>
      <c r="F1433">
        <v>2</v>
      </c>
      <c r="G1433" t="s">
        <v>3258</v>
      </c>
      <c r="H1433" t="s">
        <v>37</v>
      </c>
      <c r="I1433" t="s">
        <v>1623</v>
      </c>
      <c r="J1433" t="s">
        <v>3253</v>
      </c>
      <c r="K1433" t="s">
        <v>55</v>
      </c>
      <c r="L1433" t="s">
        <v>137</v>
      </c>
      <c r="M1433" t="s">
        <v>3248</v>
      </c>
      <c r="N1433" t="s">
        <v>3262</v>
      </c>
      <c r="O1433" t="s">
        <v>151</v>
      </c>
      <c r="P1433" t="s">
        <v>3248</v>
      </c>
      <c r="Q1433" t="s">
        <v>44</v>
      </c>
      <c r="R1433">
        <v>17169</v>
      </c>
      <c r="S1433" t="s">
        <v>3185</v>
      </c>
      <c r="T1433" t="s">
        <v>36</v>
      </c>
      <c r="U1433" t="s">
        <v>32</v>
      </c>
      <c r="V1433" t="s">
        <v>114</v>
      </c>
      <c r="W1433" t="s">
        <v>3250</v>
      </c>
      <c r="X1433" t="s">
        <v>3247</v>
      </c>
      <c r="Y1433" t="s">
        <v>40</v>
      </c>
      <c r="Z1433" t="s">
        <v>504</v>
      </c>
      <c r="AA1433" t="s">
        <v>40</v>
      </c>
      <c r="AB1433" t="s">
        <v>3251</v>
      </c>
      <c r="AC1433">
        <v>20</v>
      </c>
      <c r="AD1433" t="s">
        <v>49</v>
      </c>
      <c r="AE1433" t="s">
        <v>71</v>
      </c>
      <c r="AF1433" t="s">
        <v>90</v>
      </c>
      <c r="AG1433" s="1">
        <v>42023</v>
      </c>
    </row>
    <row r="1434" spans="1:33" x14ac:dyDescent="0.3">
      <c r="A1434">
        <v>22</v>
      </c>
      <c r="B1434" t="s">
        <v>32</v>
      </c>
      <c r="C1434" t="s">
        <v>61</v>
      </c>
      <c r="D1434" t="s">
        <v>828</v>
      </c>
      <c r="E1434" t="s">
        <v>35</v>
      </c>
      <c r="F1434">
        <v>11</v>
      </c>
      <c r="G1434" t="s">
        <v>3246</v>
      </c>
      <c r="H1434" t="s">
        <v>37</v>
      </c>
      <c r="I1434" t="s">
        <v>971</v>
      </c>
      <c r="J1434" t="s">
        <v>3253</v>
      </c>
      <c r="K1434" t="s">
        <v>55</v>
      </c>
      <c r="L1434" t="s">
        <v>233</v>
      </c>
      <c r="M1434" t="s">
        <v>3248</v>
      </c>
      <c r="N1434" t="s">
        <v>3254</v>
      </c>
      <c r="O1434" t="s">
        <v>107</v>
      </c>
      <c r="P1434" t="s">
        <v>3247</v>
      </c>
      <c r="Q1434" t="s">
        <v>44</v>
      </c>
      <c r="R1434">
        <v>22440</v>
      </c>
      <c r="S1434" t="s">
        <v>3186</v>
      </c>
      <c r="T1434" t="s">
        <v>38</v>
      </c>
      <c r="U1434" t="s">
        <v>32</v>
      </c>
      <c r="V1434" t="s">
        <v>66</v>
      </c>
      <c r="W1434" t="s">
        <v>3250</v>
      </c>
      <c r="X1434" t="s">
        <v>3259</v>
      </c>
      <c r="Y1434" t="s">
        <v>38</v>
      </c>
      <c r="Z1434" t="s">
        <v>40</v>
      </c>
      <c r="AA1434" t="s">
        <v>38</v>
      </c>
      <c r="AB1434" t="s">
        <v>3260</v>
      </c>
      <c r="AC1434">
        <v>2</v>
      </c>
      <c r="AD1434" t="s">
        <v>38</v>
      </c>
      <c r="AE1434" t="s">
        <v>38</v>
      </c>
      <c r="AF1434" t="s">
        <v>40</v>
      </c>
      <c r="AG1434" s="1">
        <v>44343</v>
      </c>
    </row>
    <row r="1435" spans="1:33" x14ac:dyDescent="0.3">
      <c r="A1435">
        <v>39</v>
      </c>
      <c r="B1435" t="s">
        <v>32</v>
      </c>
      <c r="C1435" t="s">
        <v>61</v>
      </c>
      <c r="D1435" t="s">
        <v>775</v>
      </c>
      <c r="E1435" t="s">
        <v>35</v>
      </c>
      <c r="F1435">
        <v>24</v>
      </c>
      <c r="G1435" t="s">
        <v>3257</v>
      </c>
      <c r="H1435" t="s">
        <v>53</v>
      </c>
      <c r="I1435" t="s">
        <v>3187</v>
      </c>
      <c r="J1435" t="s">
        <v>3253</v>
      </c>
      <c r="K1435" t="s">
        <v>41</v>
      </c>
      <c r="L1435" t="s">
        <v>164</v>
      </c>
      <c r="M1435" t="s">
        <v>3248</v>
      </c>
      <c r="N1435" t="s">
        <v>3249</v>
      </c>
      <c r="O1435" t="s">
        <v>107</v>
      </c>
      <c r="P1435" t="s">
        <v>3259</v>
      </c>
      <c r="Q1435" t="s">
        <v>57</v>
      </c>
      <c r="R1435">
        <v>41080</v>
      </c>
      <c r="S1435" t="s">
        <v>3188</v>
      </c>
      <c r="T1435" t="s">
        <v>109</v>
      </c>
      <c r="U1435" t="s">
        <v>32</v>
      </c>
      <c r="V1435" t="s">
        <v>66</v>
      </c>
      <c r="W1435" t="s">
        <v>3250</v>
      </c>
      <c r="X1435" t="s">
        <v>3253</v>
      </c>
      <c r="Y1435" t="s">
        <v>60</v>
      </c>
      <c r="Z1435" t="s">
        <v>190</v>
      </c>
      <c r="AA1435" t="s">
        <v>40</v>
      </c>
      <c r="AB1435" t="s">
        <v>3260</v>
      </c>
      <c r="AC1435">
        <v>7</v>
      </c>
      <c r="AD1435" t="s">
        <v>109</v>
      </c>
      <c r="AE1435" t="s">
        <v>38</v>
      </c>
      <c r="AF1435" t="s">
        <v>109</v>
      </c>
      <c r="AG1435" s="1">
        <v>44944</v>
      </c>
    </row>
    <row r="1436" spans="1:33" x14ac:dyDescent="0.3">
      <c r="A1436">
        <v>52</v>
      </c>
      <c r="B1436" t="s">
        <v>32</v>
      </c>
      <c r="C1436" t="s">
        <v>61</v>
      </c>
      <c r="D1436" t="s">
        <v>2255</v>
      </c>
      <c r="E1436" t="s">
        <v>78</v>
      </c>
      <c r="F1436">
        <v>3</v>
      </c>
      <c r="G1436" t="s">
        <v>3258</v>
      </c>
      <c r="H1436" t="s">
        <v>84</v>
      </c>
      <c r="I1436" t="s">
        <v>3102</v>
      </c>
      <c r="J1436" t="s">
        <v>3248</v>
      </c>
      <c r="K1436" t="s">
        <v>41</v>
      </c>
      <c r="L1436" t="s">
        <v>355</v>
      </c>
      <c r="M1436" t="s">
        <v>3247</v>
      </c>
      <c r="N1436" t="s">
        <v>3262</v>
      </c>
      <c r="O1436" t="s">
        <v>87</v>
      </c>
      <c r="P1436" t="s">
        <v>3253</v>
      </c>
      <c r="Q1436" t="s">
        <v>44</v>
      </c>
      <c r="R1436">
        <v>168560</v>
      </c>
      <c r="S1436" t="s">
        <v>3189</v>
      </c>
      <c r="T1436" t="s">
        <v>38</v>
      </c>
      <c r="U1436" t="s">
        <v>32</v>
      </c>
      <c r="V1436" t="s">
        <v>147</v>
      </c>
      <c r="W1436" t="s">
        <v>3250</v>
      </c>
      <c r="X1436" t="s">
        <v>3253</v>
      </c>
      <c r="Y1436" t="s">
        <v>60</v>
      </c>
      <c r="Z1436" t="s">
        <v>103</v>
      </c>
      <c r="AA1436" t="s">
        <v>36</v>
      </c>
      <c r="AB1436" t="s">
        <v>3251</v>
      </c>
      <c r="AC1436">
        <v>34</v>
      </c>
      <c r="AD1436" t="s">
        <v>90</v>
      </c>
      <c r="AE1436" t="s">
        <v>38</v>
      </c>
      <c r="AF1436" t="s">
        <v>153</v>
      </c>
      <c r="AG1436" s="1">
        <v>44921</v>
      </c>
    </row>
    <row r="1437" spans="1:33" x14ac:dyDescent="0.3">
      <c r="A1437">
        <v>44</v>
      </c>
      <c r="B1437" t="s">
        <v>32</v>
      </c>
      <c r="C1437" t="s">
        <v>33</v>
      </c>
      <c r="D1437" t="s">
        <v>1238</v>
      </c>
      <c r="E1437" t="s">
        <v>35</v>
      </c>
      <c r="F1437">
        <v>17</v>
      </c>
      <c r="G1437" t="s">
        <v>3246</v>
      </c>
      <c r="H1437" t="s">
        <v>53</v>
      </c>
      <c r="I1437" t="s">
        <v>525</v>
      </c>
      <c r="J1437" t="s">
        <v>3259</v>
      </c>
      <c r="K1437" t="s">
        <v>41</v>
      </c>
      <c r="L1437" t="s">
        <v>1084</v>
      </c>
      <c r="M1437" t="s">
        <v>3253</v>
      </c>
      <c r="N1437" t="s">
        <v>3254</v>
      </c>
      <c r="O1437" t="s">
        <v>107</v>
      </c>
      <c r="P1437" t="s">
        <v>3248</v>
      </c>
      <c r="Q1437" t="s">
        <v>57</v>
      </c>
      <c r="R1437">
        <v>22900</v>
      </c>
      <c r="S1437" t="s">
        <v>3190</v>
      </c>
      <c r="T1437" t="s">
        <v>40</v>
      </c>
      <c r="U1437" t="s">
        <v>32</v>
      </c>
      <c r="V1437" t="s">
        <v>66</v>
      </c>
      <c r="W1437" t="s">
        <v>3250</v>
      </c>
      <c r="X1437" t="s">
        <v>3259</v>
      </c>
      <c r="Y1437" t="s">
        <v>60</v>
      </c>
      <c r="Z1437" t="s">
        <v>90</v>
      </c>
      <c r="AA1437" t="s">
        <v>36</v>
      </c>
      <c r="AB1437" t="s">
        <v>3260</v>
      </c>
      <c r="AC1437">
        <v>0</v>
      </c>
      <c r="AD1437" t="s">
        <v>60</v>
      </c>
      <c r="AE1437" t="s">
        <v>60</v>
      </c>
      <c r="AF1437" t="s">
        <v>60</v>
      </c>
      <c r="AG1437" s="1">
        <v>42547</v>
      </c>
    </row>
    <row r="1438" spans="1:33" x14ac:dyDescent="0.3">
      <c r="A1438">
        <v>49</v>
      </c>
      <c r="B1438" t="s">
        <v>32</v>
      </c>
      <c r="C1438" t="s">
        <v>61</v>
      </c>
      <c r="D1438" t="s">
        <v>607</v>
      </c>
      <c r="E1438" t="s">
        <v>35</v>
      </c>
      <c r="F1438">
        <v>5</v>
      </c>
      <c r="G1438" t="s">
        <v>3258</v>
      </c>
      <c r="H1438" t="s">
        <v>121</v>
      </c>
      <c r="I1438" t="s">
        <v>2806</v>
      </c>
      <c r="J1438" t="s">
        <v>3253</v>
      </c>
      <c r="K1438" t="s">
        <v>41</v>
      </c>
      <c r="L1438" t="s">
        <v>172</v>
      </c>
      <c r="M1438" t="s">
        <v>3248</v>
      </c>
      <c r="N1438" t="s">
        <v>3249</v>
      </c>
      <c r="O1438" t="s">
        <v>100</v>
      </c>
      <c r="P1438" t="s">
        <v>3248</v>
      </c>
      <c r="Q1438" t="s">
        <v>44</v>
      </c>
      <c r="R1438">
        <v>66510</v>
      </c>
      <c r="S1438" t="s">
        <v>961</v>
      </c>
      <c r="T1438" t="s">
        <v>40</v>
      </c>
      <c r="U1438" t="s">
        <v>32</v>
      </c>
      <c r="V1438" t="s">
        <v>76</v>
      </c>
      <c r="W1438" t="s">
        <v>3250</v>
      </c>
      <c r="X1438" t="s">
        <v>3247</v>
      </c>
      <c r="Y1438" t="s">
        <v>38</v>
      </c>
      <c r="Z1438" t="s">
        <v>59</v>
      </c>
      <c r="AA1438" t="s">
        <v>60</v>
      </c>
      <c r="AB1438" t="s">
        <v>3261</v>
      </c>
      <c r="AC1438">
        <v>3</v>
      </c>
      <c r="AD1438" t="s">
        <v>40</v>
      </c>
      <c r="AE1438" t="s">
        <v>38</v>
      </c>
      <c r="AF1438" t="s">
        <v>40</v>
      </c>
      <c r="AG1438" s="1">
        <v>44959</v>
      </c>
    </row>
    <row r="1439" spans="1:33" x14ac:dyDescent="0.3">
      <c r="A1439">
        <v>33</v>
      </c>
      <c r="B1439" t="s">
        <v>32</v>
      </c>
      <c r="C1439" t="s">
        <v>61</v>
      </c>
      <c r="D1439" t="s">
        <v>1872</v>
      </c>
      <c r="E1439" t="s">
        <v>35</v>
      </c>
      <c r="F1439">
        <v>2</v>
      </c>
      <c r="G1439" t="s">
        <v>3246</v>
      </c>
      <c r="H1439" t="s">
        <v>53</v>
      </c>
      <c r="I1439" t="s">
        <v>3191</v>
      </c>
      <c r="J1439" t="s">
        <v>3248</v>
      </c>
      <c r="K1439" t="s">
        <v>41</v>
      </c>
      <c r="L1439" t="s">
        <v>112</v>
      </c>
      <c r="M1439" t="s">
        <v>3248</v>
      </c>
      <c r="N1439" t="s">
        <v>3254</v>
      </c>
      <c r="O1439" t="s">
        <v>107</v>
      </c>
      <c r="P1439" t="s">
        <v>3259</v>
      </c>
      <c r="Q1439" t="s">
        <v>57</v>
      </c>
      <c r="R1439">
        <v>25000</v>
      </c>
      <c r="S1439" t="s">
        <v>3192</v>
      </c>
      <c r="T1439" t="s">
        <v>60</v>
      </c>
      <c r="U1439" t="s">
        <v>32</v>
      </c>
      <c r="V1439" t="s">
        <v>76</v>
      </c>
      <c r="W1439" t="s">
        <v>3250</v>
      </c>
      <c r="X1439" t="s">
        <v>3253</v>
      </c>
      <c r="Y1439" t="s">
        <v>60</v>
      </c>
      <c r="Z1439" t="s">
        <v>46</v>
      </c>
      <c r="AA1439" t="s">
        <v>40</v>
      </c>
      <c r="AB1439" t="s">
        <v>3251</v>
      </c>
      <c r="AC1439">
        <v>3</v>
      </c>
      <c r="AD1439" t="s">
        <v>38</v>
      </c>
      <c r="AE1439" t="s">
        <v>60</v>
      </c>
      <c r="AF1439" t="s">
        <v>40</v>
      </c>
      <c r="AG1439" s="1">
        <v>44098</v>
      </c>
    </row>
    <row r="1440" spans="1:33" x14ac:dyDescent="0.3">
      <c r="A1440">
        <v>34</v>
      </c>
      <c r="B1440" t="s">
        <v>32</v>
      </c>
      <c r="C1440" t="s">
        <v>61</v>
      </c>
      <c r="D1440" t="s">
        <v>948</v>
      </c>
      <c r="E1440" t="s">
        <v>78</v>
      </c>
      <c r="F1440">
        <v>3</v>
      </c>
      <c r="G1440" t="s">
        <v>3257</v>
      </c>
      <c r="H1440" t="s">
        <v>37</v>
      </c>
      <c r="I1440" t="s">
        <v>3193</v>
      </c>
      <c r="J1440" t="s">
        <v>3259</v>
      </c>
      <c r="K1440" t="s">
        <v>55</v>
      </c>
      <c r="L1440" t="s">
        <v>296</v>
      </c>
      <c r="M1440" t="s">
        <v>3247</v>
      </c>
      <c r="N1440" t="s">
        <v>3249</v>
      </c>
      <c r="O1440" t="s">
        <v>157</v>
      </c>
      <c r="P1440" t="s">
        <v>3259</v>
      </c>
      <c r="Q1440" t="s">
        <v>44</v>
      </c>
      <c r="R1440">
        <v>81030</v>
      </c>
      <c r="S1440" t="s">
        <v>3194</v>
      </c>
      <c r="T1440" t="s">
        <v>36</v>
      </c>
      <c r="U1440" t="s">
        <v>50</v>
      </c>
      <c r="V1440" t="s">
        <v>47</v>
      </c>
      <c r="W1440" t="s">
        <v>3250</v>
      </c>
      <c r="X1440" t="s">
        <v>3248</v>
      </c>
      <c r="Y1440" t="s">
        <v>60</v>
      </c>
      <c r="Z1440" t="s">
        <v>104</v>
      </c>
      <c r="AA1440" t="s">
        <v>36</v>
      </c>
      <c r="AB1440" t="s">
        <v>3261</v>
      </c>
      <c r="AC1440">
        <v>4</v>
      </c>
      <c r="AD1440" t="s">
        <v>40</v>
      </c>
      <c r="AE1440" t="s">
        <v>60</v>
      </c>
      <c r="AF1440" t="s">
        <v>38</v>
      </c>
      <c r="AG1440" s="1">
        <v>44045</v>
      </c>
    </row>
    <row r="1441" spans="1:33" x14ac:dyDescent="0.3">
      <c r="A1441">
        <v>55</v>
      </c>
      <c r="B1441" t="s">
        <v>32</v>
      </c>
      <c r="C1441" t="s">
        <v>61</v>
      </c>
      <c r="D1441" t="s">
        <v>2209</v>
      </c>
      <c r="E1441" t="s">
        <v>35</v>
      </c>
      <c r="F1441">
        <v>2</v>
      </c>
      <c r="G1441" t="s">
        <v>3246</v>
      </c>
      <c r="H1441" t="s">
        <v>53</v>
      </c>
      <c r="I1441" t="s">
        <v>2372</v>
      </c>
      <c r="J1441" t="s">
        <v>3248</v>
      </c>
      <c r="K1441" t="s">
        <v>55</v>
      </c>
      <c r="L1441" t="s">
        <v>319</v>
      </c>
      <c r="M1441" t="s">
        <v>3248</v>
      </c>
      <c r="N1441" t="s">
        <v>3262</v>
      </c>
      <c r="O1441" t="s">
        <v>87</v>
      </c>
      <c r="P1441" t="s">
        <v>3259</v>
      </c>
      <c r="Q1441" t="s">
        <v>57</v>
      </c>
      <c r="R1441">
        <v>166590</v>
      </c>
      <c r="S1441" t="s">
        <v>3195</v>
      </c>
      <c r="T1441" t="s">
        <v>40</v>
      </c>
      <c r="U1441" t="s">
        <v>50</v>
      </c>
      <c r="V1441" t="s">
        <v>66</v>
      </c>
      <c r="W1441" t="s">
        <v>3250</v>
      </c>
      <c r="X1441" t="s">
        <v>3248</v>
      </c>
      <c r="Y1441" t="s">
        <v>60</v>
      </c>
      <c r="Z1441" t="s">
        <v>379</v>
      </c>
      <c r="AA1441" t="s">
        <v>40</v>
      </c>
      <c r="AB1441" t="s">
        <v>3260</v>
      </c>
      <c r="AC1441">
        <v>5</v>
      </c>
      <c r="AD1441" t="s">
        <v>46</v>
      </c>
      <c r="AE1441" t="s">
        <v>38</v>
      </c>
      <c r="AF1441" t="s">
        <v>40</v>
      </c>
      <c r="AG1441" s="1">
        <v>42736</v>
      </c>
    </row>
    <row r="1442" spans="1:33" x14ac:dyDescent="0.3">
      <c r="A1442">
        <v>49</v>
      </c>
      <c r="B1442" t="s">
        <v>32</v>
      </c>
      <c r="C1442" t="s">
        <v>61</v>
      </c>
      <c r="D1442" t="s">
        <v>236</v>
      </c>
      <c r="E1442" t="s">
        <v>35</v>
      </c>
      <c r="F1442">
        <v>1</v>
      </c>
      <c r="G1442" t="s">
        <v>3246</v>
      </c>
      <c r="H1442" t="s">
        <v>53</v>
      </c>
      <c r="I1442" t="s">
        <v>3196</v>
      </c>
      <c r="J1442" t="s">
        <v>3248</v>
      </c>
      <c r="K1442" t="s">
        <v>41</v>
      </c>
      <c r="L1442" t="s">
        <v>413</v>
      </c>
      <c r="M1442" t="s">
        <v>3248</v>
      </c>
      <c r="N1442" t="s">
        <v>3262</v>
      </c>
      <c r="O1442" t="s">
        <v>87</v>
      </c>
      <c r="P1442" t="s">
        <v>3248</v>
      </c>
      <c r="Q1442" t="s">
        <v>57</v>
      </c>
      <c r="R1442">
        <v>153790</v>
      </c>
      <c r="S1442" t="s">
        <v>3197</v>
      </c>
      <c r="T1442" t="s">
        <v>46</v>
      </c>
      <c r="U1442" t="s">
        <v>32</v>
      </c>
      <c r="V1442" t="s">
        <v>76</v>
      </c>
      <c r="W1442" t="s">
        <v>3250</v>
      </c>
      <c r="X1442" t="s">
        <v>3253</v>
      </c>
      <c r="Y1442" t="s">
        <v>60</v>
      </c>
      <c r="Z1442" t="s">
        <v>194</v>
      </c>
      <c r="AA1442" t="s">
        <v>40</v>
      </c>
      <c r="AB1442" t="s">
        <v>3260</v>
      </c>
      <c r="AC1442">
        <v>8</v>
      </c>
      <c r="AD1442" t="s">
        <v>109</v>
      </c>
      <c r="AE1442" t="s">
        <v>60</v>
      </c>
      <c r="AF1442" t="s">
        <v>60</v>
      </c>
      <c r="AG1442" s="1">
        <v>42097</v>
      </c>
    </row>
    <row r="1443" spans="1:33" x14ac:dyDescent="0.3">
      <c r="A1443">
        <v>31</v>
      </c>
      <c r="B1443" t="s">
        <v>50</v>
      </c>
      <c r="C1443" t="s">
        <v>61</v>
      </c>
      <c r="D1443" t="s">
        <v>501</v>
      </c>
      <c r="E1443" t="s">
        <v>35</v>
      </c>
      <c r="F1443">
        <v>8</v>
      </c>
      <c r="G1443" t="s">
        <v>3246</v>
      </c>
      <c r="H1443" t="s">
        <v>53</v>
      </c>
      <c r="I1443" t="s">
        <v>3198</v>
      </c>
      <c r="J1443" t="s">
        <v>3253</v>
      </c>
      <c r="K1443" t="s">
        <v>55</v>
      </c>
      <c r="L1443" t="s">
        <v>103</v>
      </c>
      <c r="M1443" t="s">
        <v>3247</v>
      </c>
      <c r="N1443" t="s">
        <v>3254</v>
      </c>
      <c r="O1443" t="s">
        <v>107</v>
      </c>
      <c r="P1443" t="s">
        <v>3247</v>
      </c>
      <c r="Q1443" t="s">
        <v>57</v>
      </c>
      <c r="R1443">
        <v>12610</v>
      </c>
      <c r="S1443" t="s">
        <v>3199</v>
      </c>
      <c r="T1443" t="s">
        <v>38</v>
      </c>
      <c r="U1443" t="s">
        <v>32</v>
      </c>
      <c r="V1443" t="s">
        <v>47</v>
      </c>
      <c r="W1443" t="s">
        <v>3250</v>
      </c>
      <c r="X1443" t="s">
        <v>3248</v>
      </c>
      <c r="Y1443" t="s">
        <v>60</v>
      </c>
      <c r="Z1443" t="s">
        <v>38</v>
      </c>
      <c r="AA1443" t="s">
        <v>36</v>
      </c>
      <c r="AB1443" t="s">
        <v>3251</v>
      </c>
      <c r="AC1443">
        <v>1</v>
      </c>
      <c r="AD1443" t="s">
        <v>60</v>
      </c>
      <c r="AE1443" t="s">
        <v>60</v>
      </c>
      <c r="AF1443" t="s">
        <v>60</v>
      </c>
      <c r="AG1443" s="1">
        <v>44147</v>
      </c>
    </row>
    <row r="1444" spans="1:33" x14ac:dyDescent="0.3">
      <c r="A1444">
        <v>29</v>
      </c>
      <c r="B1444" t="s">
        <v>32</v>
      </c>
      <c r="C1444" t="s">
        <v>51</v>
      </c>
      <c r="D1444" t="s">
        <v>1124</v>
      </c>
      <c r="E1444" t="s">
        <v>35</v>
      </c>
      <c r="F1444">
        <v>1</v>
      </c>
      <c r="G1444" t="s">
        <v>3258</v>
      </c>
      <c r="H1444" t="s">
        <v>53</v>
      </c>
      <c r="I1444" t="s">
        <v>3200</v>
      </c>
      <c r="J1444" t="s">
        <v>3247</v>
      </c>
      <c r="K1444" t="s">
        <v>41</v>
      </c>
      <c r="L1444" t="s">
        <v>274</v>
      </c>
      <c r="M1444" t="s">
        <v>3253</v>
      </c>
      <c r="N1444" t="s">
        <v>3254</v>
      </c>
      <c r="O1444" t="s">
        <v>107</v>
      </c>
      <c r="P1444" t="s">
        <v>3259</v>
      </c>
      <c r="Q1444" t="s">
        <v>69</v>
      </c>
      <c r="R1444">
        <v>27200</v>
      </c>
      <c r="S1444" t="s">
        <v>3201</v>
      </c>
      <c r="T1444" t="s">
        <v>38</v>
      </c>
      <c r="U1444" t="s">
        <v>32</v>
      </c>
      <c r="V1444" t="s">
        <v>190</v>
      </c>
      <c r="W1444" t="s">
        <v>3250</v>
      </c>
      <c r="X1444" t="s">
        <v>3259</v>
      </c>
      <c r="Y1444" t="s">
        <v>38</v>
      </c>
      <c r="Z1444" t="s">
        <v>130</v>
      </c>
      <c r="AA1444" t="s">
        <v>71</v>
      </c>
      <c r="AB1444" t="s">
        <v>3260</v>
      </c>
      <c r="AC1444">
        <v>10</v>
      </c>
      <c r="AD1444" t="s">
        <v>109</v>
      </c>
      <c r="AE1444" t="s">
        <v>40</v>
      </c>
      <c r="AF1444" t="s">
        <v>115</v>
      </c>
      <c r="AG1444" s="1">
        <v>43371</v>
      </c>
    </row>
    <row r="1445" spans="1:33" x14ac:dyDescent="0.3">
      <c r="A1445">
        <v>41</v>
      </c>
      <c r="B1445" t="s">
        <v>32</v>
      </c>
      <c r="C1445" t="s">
        <v>61</v>
      </c>
      <c r="D1445" t="s">
        <v>1700</v>
      </c>
      <c r="E1445" t="s">
        <v>35</v>
      </c>
      <c r="F1445">
        <v>12</v>
      </c>
      <c r="G1445" t="s">
        <v>3258</v>
      </c>
      <c r="H1445" t="s">
        <v>53</v>
      </c>
      <c r="I1445" t="s">
        <v>1555</v>
      </c>
      <c r="J1445" t="s">
        <v>3247</v>
      </c>
      <c r="K1445" t="s">
        <v>41</v>
      </c>
      <c r="L1445" t="s">
        <v>382</v>
      </c>
      <c r="M1445" t="s">
        <v>3248</v>
      </c>
      <c r="N1445" t="s">
        <v>3254</v>
      </c>
      <c r="O1445" t="s">
        <v>43</v>
      </c>
      <c r="P1445" t="s">
        <v>3259</v>
      </c>
      <c r="Q1445" t="s">
        <v>44</v>
      </c>
      <c r="R1445">
        <v>47660</v>
      </c>
      <c r="S1445" t="s">
        <v>3202</v>
      </c>
      <c r="T1445" t="s">
        <v>36</v>
      </c>
      <c r="U1445" t="s">
        <v>50</v>
      </c>
      <c r="V1445" t="s">
        <v>147</v>
      </c>
      <c r="W1445" t="s">
        <v>3250</v>
      </c>
      <c r="X1445" t="s">
        <v>3253</v>
      </c>
      <c r="Y1445" t="s">
        <v>38</v>
      </c>
      <c r="Z1445" t="s">
        <v>90</v>
      </c>
      <c r="AA1445" t="s">
        <v>46</v>
      </c>
      <c r="AB1445" t="s">
        <v>3260</v>
      </c>
      <c r="AC1445">
        <v>1</v>
      </c>
      <c r="AD1445" t="s">
        <v>60</v>
      </c>
      <c r="AE1445" t="s">
        <v>60</v>
      </c>
      <c r="AF1445" t="s">
        <v>60</v>
      </c>
      <c r="AG1445" s="1">
        <v>44921</v>
      </c>
    </row>
    <row r="1446" spans="1:33" x14ac:dyDescent="0.3">
      <c r="A1446">
        <v>29</v>
      </c>
      <c r="B1446" t="s">
        <v>32</v>
      </c>
      <c r="C1446" t="s">
        <v>61</v>
      </c>
      <c r="D1446" t="s">
        <v>537</v>
      </c>
      <c r="E1446" t="s">
        <v>78</v>
      </c>
      <c r="F1446">
        <v>3</v>
      </c>
      <c r="G1446" t="s">
        <v>3252</v>
      </c>
      <c r="H1446" t="s">
        <v>53</v>
      </c>
      <c r="I1446" t="s">
        <v>3203</v>
      </c>
      <c r="J1446" t="s">
        <v>3247</v>
      </c>
      <c r="K1446" t="s">
        <v>55</v>
      </c>
      <c r="L1446" t="s">
        <v>74</v>
      </c>
      <c r="M1446" t="s">
        <v>3248</v>
      </c>
      <c r="N1446" t="s">
        <v>3249</v>
      </c>
      <c r="O1446" t="s">
        <v>157</v>
      </c>
      <c r="P1446" t="s">
        <v>3248</v>
      </c>
      <c r="Q1446" t="s">
        <v>44</v>
      </c>
      <c r="R1446">
        <v>55610</v>
      </c>
      <c r="S1446" t="s">
        <v>3204</v>
      </c>
      <c r="T1446" t="s">
        <v>38</v>
      </c>
      <c r="U1446" t="s">
        <v>32</v>
      </c>
      <c r="V1446" t="s">
        <v>76</v>
      </c>
      <c r="W1446" t="s">
        <v>3250</v>
      </c>
      <c r="X1446" t="s">
        <v>3253</v>
      </c>
      <c r="Y1446" t="s">
        <v>38</v>
      </c>
      <c r="Z1446" t="s">
        <v>90</v>
      </c>
      <c r="AA1446" t="s">
        <v>71</v>
      </c>
      <c r="AB1446" t="s">
        <v>3261</v>
      </c>
      <c r="AC1446">
        <v>6</v>
      </c>
      <c r="AD1446" t="s">
        <v>60</v>
      </c>
      <c r="AE1446" t="s">
        <v>38</v>
      </c>
      <c r="AF1446" t="s">
        <v>40</v>
      </c>
      <c r="AG1446" s="1">
        <v>44720</v>
      </c>
    </row>
    <row r="1447" spans="1:33" x14ac:dyDescent="0.3">
      <c r="A1447">
        <v>49</v>
      </c>
      <c r="B1447" t="s">
        <v>32</v>
      </c>
      <c r="C1447" t="s">
        <v>61</v>
      </c>
      <c r="D1447" t="s">
        <v>3205</v>
      </c>
      <c r="E1447" t="s">
        <v>35</v>
      </c>
      <c r="F1447">
        <v>22</v>
      </c>
      <c r="G1447" t="s">
        <v>3258</v>
      </c>
      <c r="H1447" t="s">
        <v>175</v>
      </c>
      <c r="I1447" t="s">
        <v>3206</v>
      </c>
      <c r="J1447" t="s">
        <v>3253</v>
      </c>
      <c r="K1447" t="s">
        <v>55</v>
      </c>
      <c r="L1447" t="s">
        <v>528</v>
      </c>
      <c r="M1447" t="s">
        <v>3248</v>
      </c>
      <c r="N1447" t="s">
        <v>3262</v>
      </c>
      <c r="O1447" t="s">
        <v>151</v>
      </c>
      <c r="P1447" t="s">
        <v>3247</v>
      </c>
      <c r="Q1447" t="s">
        <v>44</v>
      </c>
      <c r="R1447">
        <v>164130</v>
      </c>
      <c r="S1447" t="s">
        <v>3207</v>
      </c>
      <c r="T1447" t="s">
        <v>36</v>
      </c>
      <c r="U1447" t="s">
        <v>32</v>
      </c>
      <c r="V1447" t="s">
        <v>153</v>
      </c>
      <c r="W1447" t="s">
        <v>3250</v>
      </c>
      <c r="X1447" t="s">
        <v>3247</v>
      </c>
      <c r="Y1447" t="s">
        <v>40</v>
      </c>
      <c r="Z1447" t="s">
        <v>96</v>
      </c>
      <c r="AA1447" t="s">
        <v>40</v>
      </c>
      <c r="AB1447" t="s">
        <v>3260</v>
      </c>
      <c r="AC1447">
        <v>4</v>
      </c>
      <c r="AD1447" t="s">
        <v>40</v>
      </c>
      <c r="AE1447" t="s">
        <v>38</v>
      </c>
      <c r="AF1447" t="s">
        <v>40</v>
      </c>
      <c r="AG1447" s="1">
        <v>43662</v>
      </c>
    </row>
    <row r="1448" spans="1:33" x14ac:dyDescent="0.3">
      <c r="A1448">
        <v>42</v>
      </c>
      <c r="B1448" t="s">
        <v>32</v>
      </c>
      <c r="C1448" t="s">
        <v>51</v>
      </c>
      <c r="D1448" t="s">
        <v>2050</v>
      </c>
      <c r="E1448" t="s">
        <v>35</v>
      </c>
      <c r="F1448">
        <v>28</v>
      </c>
      <c r="G1448" t="s">
        <v>3258</v>
      </c>
      <c r="H1448" t="s">
        <v>121</v>
      </c>
      <c r="I1448" t="s">
        <v>3208</v>
      </c>
      <c r="J1448" t="s">
        <v>3259</v>
      </c>
      <c r="K1448" t="s">
        <v>55</v>
      </c>
      <c r="L1448" t="s">
        <v>214</v>
      </c>
      <c r="M1448" t="s">
        <v>3247</v>
      </c>
      <c r="N1448" t="s">
        <v>3249</v>
      </c>
      <c r="O1448" t="s">
        <v>100</v>
      </c>
      <c r="P1448" t="s">
        <v>3259</v>
      </c>
      <c r="Q1448" t="s">
        <v>44</v>
      </c>
      <c r="R1448">
        <v>45230</v>
      </c>
      <c r="S1448" t="s">
        <v>3209</v>
      </c>
      <c r="T1448" t="s">
        <v>60</v>
      </c>
      <c r="U1448" t="s">
        <v>32</v>
      </c>
      <c r="V1448" t="s">
        <v>147</v>
      </c>
      <c r="W1448" t="s">
        <v>3250</v>
      </c>
      <c r="X1448" t="s">
        <v>3259</v>
      </c>
      <c r="Y1448" t="s">
        <v>36</v>
      </c>
      <c r="Z1448" t="s">
        <v>109</v>
      </c>
      <c r="AA1448" t="s">
        <v>46</v>
      </c>
      <c r="AB1448" t="s">
        <v>3251</v>
      </c>
      <c r="AC1448">
        <v>6</v>
      </c>
      <c r="AD1448" t="s">
        <v>71</v>
      </c>
      <c r="AE1448" t="s">
        <v>60</v>
      </c>
      <c r="AF1448" t="s">
        <v>46</v>
      </c>
      <c r="AG1448" s="1">
        <v>43448</v>
      </c>
    </row>
    <row r="1449" spans="1:33" x14ac:dyDescent="0.3">
      <c r="A1449">
        <v>32</v>
      </c>
      <c r="B1449" t="s">
        <v>32</v>
      </c>
      <c r="C1449" t="s">
        <v>61</v>
      </c>
      <c r="D1449" t="s">
        <v>1104</v>
      </c>
      <c r="E1449" t="s">
        <v>78</v>
      </c>
      <c r="F1449">
        <v>13</v>
      </c>
      <c r="G1449" t="s">
        <v>3258</v>
      </c>
      <c r="H1449" t="s">
        <v>53</v>
      </c>
      <c r="I1449" t="s">
        <v>1307</v>
      </c>
      <c r="J1449" t="s">
        <v>3247</v>
      </c>
      <c r="K1449" t="s">
        <v>41</v>
      </c>
      <c r="L1449" t="s">
        <v>156</v>
      </c>
      <c r="M1449" t="s">
        <v>3248</v>
      </c>
      <c r="N1449" t="s">
        <v>3249</v>
      </c>
      <c r="O1449" t="s">
        <v>157</v>
      </c>
      <c r="P1449" t="s">
        <v>3259</v>
      </c>
      <c r="Q1449" t="s">
        <v>69</v>
      </c>
      <c r="R1449">
        <v>44030</v>
      </c>
      <c r="S1449" t="s">
        <v>3210</v>
      </c>
      <c r="T1449" t="s">
        <v>40</v>
      </c>
      <c r="U1449" t="s">
        <v>32</v>
      </c>
      <c r="V1449" t="s">
        <v>147</v>
      </c>
      <c r="W1449" t="s">
        <v>3250</v>
      </c>
      <c r="X1449" t="s">
        <v>3248</v>
      </c>
      <c r="Y1449" t="s">
        <v>38</v>
      </c>
      <c r="Z1449" t="s">
        <v>115</v>
      </c>
      <c r="AA1449" t="s">
        <v>36</v>
      </c>
      <c r="AB1449" t="s">
        <v>3261</v>
      </c>
      <c r="AC1449">
        <v>5</v>
      </c>
      <c r="AD1449" t="s">
        <v>40</v>
      </c>
      <c r="AE1449" t="s">
        <v>60</v>
      </c>
      <c r="AF1449" t="s">
        <v>36</v>
      </c>
      <c r="AG1449" s="1">
        <v>44495</v>
      </c>
    </row>
    <row r="1450" spans="1:33" x14ac:dyDescent="0.3">
      <c r="A1450">
        <v>33</v>
      </c>
      <c r="B1450" t="s">
        <v>32</v>
      </c>
      <c r="C1450" t="s">
        <v>51</v>
      </c>
      <c r="D1450" t="s">
        <v>1325</v>
      </c>
      <c r="E1450" t="s">
        <v>78</v>
      </c>
      <c r="F1450">
        <v>25</v>
      </c>
      <c r="G1450" t="s">
        <v>3246</v>
      </c>
      <c r="H1450" t="s">
        <v>37</v>
      </c>
      <c r="I1450" t="s">
        <v>559</v>
      </c>
      <c r="J1450" t="s">
        <v>3247</v>
      </c>
      <c r="K1450" t="s">
        <v>55</v>
      </c>
      <c r="L1450" t="s">
        <v>137</v>
      </c>
      <c r="M1450" t="s">
        <v>3248</v>
      </c>
      <c r="N1450" t="s">
        <v>3249</v>
      </c>
      <c r="O1450" t="s">
        <v>157</v>
      </c>
      <c r="P1450" t="s">
        <v>3248</v>
      </c>
      <c r="Q1450" t="s">
        <v>44</v>
      </c>
      <c r="R1450">
        <v>45390</v>
      </c>
      <c r="S1450" t="s">
        <v>3211</v>
      </c>
      <c r="T1450" t="s">
        <v>38</v>
      </c>
      <c r="U1450" t="s">
        <v>32</v>
      </c>
      <c r="V1450" t="s">
        <v>47</v>
      </c>
      <c r="W1450" t="s">
        <v>3250</v>
      </c>
      <c r="X1450" t="s">
        <v>3253</v>
      </c>
      <c r="Y1450" t="s">
        <v>38</v>
      </c>
      <c r="Z1450" t="s">
        <v>130</v>
      </c>
      <c r="AA1450" t="s">
        <v>36</v>
      </c>
      <c r="AB1450" t="s">
        <v>3261</v>
      </c>
      <c r="AC1450">
        <v>10</v>
      </c>
      <c r="AD1450" t="s">
        <v>109</v>
      </c>
      <c r="AE1450" t="s">
        <v>60</v>
      </c>
      <c r="AF1450" t="s">
        <v>38</v>
      </c>
      <c r="AG1450" s="1">
        <v>43409</v>
      </c>
    </row>
    <row r="1451" spans="1:33" x14ac:dyDescent="0.3">
      <c r="A1451">
        <v>53</v>
      </c>
      <c r="B1451" t="s">
        <v>32</v>
      </c>
      <c r="C1451" t="s">
        <v>61</v>
      </c>
      <c r="D1451" t="s">
        <v>1033</v>
      </c>
      <c r="E1451" t="s">
        <v>35</v>
      </c>
      <c r="F1451">
        <v>7</v>
      </c>
      <c r="G1451" t="s">
        <v>3252</v>
      </c>
      <c r="H1451" t="s">
        <v>37</v>
      </c>
      <c r="I1451" t="s">
        <v>3212</v>
      </c>
      <c r="J1451" t="s">
        <v>3259</v>
      </c>
      <c r="K1451" t="s">
        <v>55</v>
      </c>
      <c r="L1451" t="s">
        <v>145</v>
      </c>
      <c r="M1451" t="s">
        <v>3248</v>
      </c>
      <c r="N1451" t="s">
        <v>3265</v>
      </c>
      <c r="O1451" t="s">
        <v>87</v>
      </c>
      <c r="P1451" t="s">
        <v>3248</v>
      </c>
      <c r="Q1451" t="s">
        <v>69</v>
      </c>
      <c r="R1451">
        <v>186060</v>
      </c>
      <c r="S1451" t="s">
        <v>3213</v>
      </c>
      <c r="T1451" t="s">
        <v>36</v>
      </c>
      <c r="U1451" t="s">
        <v>32</v>
      </c>
      <c r="V1451" t="s">
        <v>190</v>
      </c>
      <c r="W1451" t="s">
        <v>3250</v>
      </c>
      <c r="X1451" t="s">
        <v>3247</v>
      </c>
      <c r="Y1451" t="s">
        <v>38</v>
      </c>
      <c r="Z1451" t="s">
        <v>504</v>
      </c>
      <c r="AA1451" t="s">
        <v>90</v>
      </c>
      <c r="AB1451" t="s">
        <v>3260</v>
      </c>
      <c r="AC1451">
        <v>7</v>
      </c>
      <c r="AD1451" t="s">
        <v>109</v>
      </c>
      <c r="AE1451" t="s">
        <v>46</v>
      </c>
      <c r="AF1451" t="s">
        <v>109</v>
      </c>
      <c r="AG1451" s="1">
        <v>43179</v>
      </c>
    </row>
    <row r="1452" spans="1:33" x14ac:dyDescent="0.3">
      <c r="A1452">
        <v>32</v>
      </c>
      <c r="B1452" t="s">
        <v>32</v>
      </c>
      <c r="C1452" t="s">
        <v>51</v>
      </c>
      <c r="D1452" t="s">
        <v>3181</v>
      </c>
      <c r="E1452" t="s">
        <v>78</v>
      </c>
      <c r="F1452">
        <v>5</v>
      </c>
      <c r="G1452" t="s">
        <v>3252</v>
      </c>
      <c r="H1452" t="s">
        <v>53</v>
      </c>
      <c r="I1452" t="s">
        <v>2197</v>
      </c>
      <c r="J1452" t="s">
        <v>3247</v>
      </c>
      <c r="K1452" t="s">
        <v>41</v>
      </c>
      <c r="L1452" t="s">
        <v>336</v>
      </c>
      <c r="M1452" t="s">
        <v>3248</v>
      </c>
      <c r="N1452" t="s">
        <v>3249</v>
      </c>
      <c r="O1452" t="s">
        <v>157</v>
      </c>
      <c r="P1452" t="s">
        <v>3247</v>
      </c>
      <c r="Q1452" t="s">
        <v>44</v>
      </c>
      <c r="R1452">
        <v>65240</v>
      </c>
      <c r="S1452" t="s">
        <v>3214</v>
      </c>
      <c r="T1452" t="s">
        <v>38</v>
      </c>
      <c r="U1452" t="s">
        <v>32</v>
      </c>
      <c r="V1452" t="s">
        <v>76</v>
      </c>
      <c r="W1452" t="s">
        <v>3250</v>
      </c>
      <c r="X1452" t="s">
        <v>3259</v>
      </c>
      <c r="Y1452" t="s">
        <v>38</v>
      </c>
      <c r="Z1452" t="s">
        <v>130</v>
      </c>
      <c r="AA1452" t="s">
        <v>36</v>
      </c>
      <c r="AB1452" t="s">
        <v>3260</v>
      </c>
      <c r="AC1452">
        <v>10</v>
      </c>
      <c r="AD1452" t="s">
        <v>115</v>
      </c>
      <c r="AE1452" t="s">
        <v>71</v>
      </c>
      <c r="AF1452" t="s">
        <v>36</v>
      </c>
      <c r="AG1452" s="1">
        <v>42151</v>
      </c>
    </row>
    <row r="1453" spans="1:33" x14ac:dyDescent="0.3">
      <c r="A1453">
        <v>36</v>
      </c>
      <c r="B1453" t="s">
        <v>32</v>
      </c>
      <c r="C1453" t="s">
        <v>61</v>
      </c>
      <c r="D1453" t="s">
        <v>3215</v>
      </c>
      <c r="E1453" t="s">
        <v>78</v>
      </c>
      <c r="F1453">
        <v>10</v>
      </c>
      <c r="G1453" t="s">
        <v>3258</v>
      </c>
      <c r="H1453" t="s">
        <v>121</v>
      </c>
      <c r="I1453" t="s">
        <v>3216</v>
      </c>
      <c r="J1453" t="s">
        <v>3247</v>
      </c>
      <c r="K1453" t="s">
        <v>55</v>
      </c>
      <c r="L1453" t="s">
        <v>349</v>
      </c>
      <c r="M1453" t="s">
        <v>3247</v>
      </c>
      <c r="N1453" t="s">
        <v>3249</v>
      </c>
      <c r="O1453" t="s">
        <v>157</v>
      </c>
      <c r="P1453" t="s">
        <v>3248</v>
      </c>
      <c r="Q1453" t="s">
        <v>44</v>
      </c>
      <c r="R1453">
        <v>56730</v>
      </c>
      <c r="S1453" t="s">
        <v>3217</v>
      </c>
      <c r="T1453" t="s">
        <v>38</v>
      </c>
      <c r="U1453" t="s">
        <v>50</v>
      </c>
      <c r="V1453" t="s">
        <v>66</v>
      </c>
      <c r="W1453" t="s">
        <v>3250</v>
      </c>
      <c r="X1453" t="s">
        <v>3253</v>
      </c>
      <c r="Y1453" t="s">
        <v>38</v>
      </c>
      <c r="Z1453" t="s">
        <v>130</v>
      </c>
      <c r="AA1453" t="s">
        <v>46</v>
      </c>
      <c r="AB1453" t="s">
        <v>3260</v>
      </c>
      <c r="AC1453">
        <v>10</v>
      </c>
      <c r="AD1453" t="s">
        <v>104</v>
      </c>
      <c r="AE1453" t="s">
        <v>38</v>
      </c>
      <c r="AF1453" t="s">
        <v>109</v>
      </c>
      <c r="AG1453" s="1">
        <v>44851</v>
      </c>
    </row>
    <row r="1454" spans="1:33" x14ac:dyDescent="0.3">
      <c r="A1454">
        <v>34</v>
      </c>
      <c r="B1454" t="s">
        <v>32</v>
      </c>
      <c r="C1454" t="s">
        <v>61</v>
      </c>
      <c r="D1454" t="s">
        <v>208</v>
      </c>
      <c r="E1454" t="s">
        <v>78</v>
      </c>
      <c r="F1454">
        <v>9</v>
      </c>
      <c r="G1454" t="s">
        <v>3257</v>
      </c>
      <c r="H1454" t="s">
        <v>53</v>
      </c>
      <c r="I1454" t="s">
        <v>3218</v>
      </c>
      <c r="J1454" t="s">
        <v>3247</v>
      </c>
      <c r="K1454" t="s">
        <v>55</v>
      </c>
      <c r="L1454" t="s">
        <v>197</v>
      </c>
      <c r="M1454" t="s">
        <v>3248</v>
      </c>
      <c r="N1454" t="s">
        <v>3249</v>
      </c>
      <c r="O1454" t="s">
        <v>157</v>
      </c>
      <c r="P1454" t="s">
        <v>3248</v>
      </c>
      <c r="Q1454" t="s">
        <v>44</v>
      </c>
      <c r="R1454">
        <v>57140</v>
      </c>
      <c r="S1454" t="s">
        <v>3219</v>
      </c>
      <c r="T1454" t="s">
        <v>38</v>
      </c>
      <c r="U1454" t="s">
        <v>32</v>
      </c>
      <c r="V1454" t="s">
        <v>59</v>
      </c>
      <c r="W1454" t="s">
        <v>3255</v>
      </c>
      <c r="X1454" t="s">
        <v>3253</v>
      </c>
      <c r="Y1454" t="s">
        <v>60</v>
      </c>
      <c r="Z1454" t="s">
        <v>90</v>
      </c>
      <c r="AA1454" t="s">
        <v>36</v>
      </c>
      <c r="AB1454" t="s">
        <v>3261</v>
      </c>
      <c r="AC1454">
        <v>6</v>
      </c>
      <c r="AD1454" t="s">
        <v>71</v>
      </c>
      <c r="AE1454" t="s">
        <v>38</v>
      </c>
      <c r="AF1454" t="s">
        <v>36</v>
      </c>
      <c r="AG1454" s="1">
        <v>44892</v>
      </c>
    </row>
    <row r="1455" spans="1:33" x14ac:dyDescent="0.3">
      <c r="A1455">
        <v>20</v>
      </c>
      <c r="B1455" t="s">
        <v>50</v>
      </c>
      <c r="C1455" t="s">
        <v>61</v>
      </c>
      <c r="D1455" t="s">
        <v>1650</v>
      </c>
      <c r="E1455" t="s">
        <v>78</v>
      </c>
      <c r="F1455">
        <v>2</v>
      </c>
      <c r="G1455" t="s">
        <v>3246</v>
      </c>
      <c r="H1455" t="s">
        <v>37</v>
      </c>
      <c r="I1455" t="s">
        <v>1895</v>
      </c>
      <c r="J1455" t="s">
        <v>3248</v>
      </c>
      <c r="K1455" t="s">
        <v>55</v>
      </c>
      <c r="L1455" t="s">
        <v>210</v>
      </c>
      <c r="M1455" t="s">
        <v>3247</v>
      </c>
      <c r="N1455" t="s">
        <v>3254</v>
      </c>
      <c r="O1455" t="s">
        <v>81</v>
      </c>
      <c r="P1455" t="s">
        <v>3248</v>
      </c>
      <c r="Q1455" t="s">
        <v>57</v>
      </c>
      <c r="R1455">
        <v>20440</v>
      </c>
      <c r="S1455" t="s">
        <v>3220</v>
      </c>
      <c r="T1455" t="s">
        <v>38</v>
      </c>
      <c r="U1455" t="s">
        <v>32</v>
      </c>
      <c r="V1455" t="s">
        <v>66</v>
      </c>
      <c r="W1455" t="s">
        <v>3250</v>
      </c>
      <c r="X1455" t="s">
        <v>3259</v>
      </c>
      <c r="Y1455" t="s">
        <v>60</v>
      </c>
      <c r="Z1455" t="s">
        <v>40</v>
      </c>
      <c r="AA1455" t="s">
        <v>36</v>
      </c>
      <c r="AB1455" t="s">
        <v>3261</v>
      </c>
      <c r="AC1455">
        <v>2</v>
      </c>
      <c r="AD1455" t="s">
        <v>40</v>
      </c>
      <c r="AE1455" t="s">
        <v>60</v>
      </c>
      <c r="AF1455" t="s">
        <v>40</v>
      </c>
      <c r="AG1455" s="1">
        <v>42797</v>
      </c>
    </row>
    <row r="1456" spans="1:33" x14ac:dyDescent="0.3">
      <c r="A1456">
        <v>29</v>
      </c>
      <c r="B1456" t="s">
        <v>32</v>
      </c>
      <c r="C1456" t="s">
        <v>61</v>
      </c>
      <c r="D1456" t="s">
        <v>938</v>
      </c>
      <c r="E1456" t="s">
        <v>35</v>
      </c>
      <c r="F1456">
        <v>9</v>
      </c>
      <c r="G1456" t="s">
        <v>3264</v>
      </c>
      <c r="H1456" t="s">
        <v>175</v>
      </c>
      <c r="I1456" t="s">
        <v>3221</v>
      </c>
      <c r="J1456" t="s">
        <v>3247</v>
      </c>
      <c r="K1456" t="s">
        <v>41</v>
      </c>
      <c r="L1456" t="s">
        <v>379</v>
      </c>
      <c r="M1456" t="s">
        <v>3247</v>
      </c>
      <c r="N1456" t="s">
        <v>3254</v>
      </c>
      <c r="O1456" t="s">
        <v>43</v>
      </c>
      <c r="P1456" t="s">
        <v>3259</v>
      </c>
      <c r="Q1456" t="s">
        <v>57</v>
      </c>
      <c r="R1456">
        <v>39830</v>
      </c>
      <c r="S1456" t="s">
        <v>3222</v>
      </c>
      <c r="T1456" t="s">
        <v>60</v>
      </c>
      <c r="U1456" t="s">
        <v>32</v>
      </c>
      <c r="V1456" t="s">
        <v>49</v>
      </c>
      <c r="W1456" t="s">
        <v>3250</v>
      </c>
      <c r="X1456" t="s">
        <v>3248</v>
      </c>
      <c r="Y1456" t="s">
        <v>60</v>
      </c>
      <c r="Z1456" t="s">
        <v>46</v>
      </c>
      <c r="AA1456" t="s">
        <v>40</v>
      </c>
      <c r="AB1456" t="s">
        <v>3260</v>
      </c>
      <c r="AC1456">
        <v>3</v>
      </c>
      <c r="AD1456" t="s">
        <v>40</v>
      </c>
      <c r="AE1456" t="s">
        <v>40</v>
      </c>
      <c r="AF1456" t="s">
        <v>40</v>
      </c>
      <c r="AG1456" s="1">
        <v>44385</v>
      </c>
    </row>
    <row r="1457" spans="1:33" x14ac:dyDescent="0.3">
      <c r="A1457">
        <v>37</v>
      </c>
      <c r="B1457" t="s">
        <v>32</v>
      </c>
      <c r="C1457" t="s">
        <v>33</v>
      </c>
      <c r="D1457" t="s">
        <v>3223</v>
      </c>
      <c r="E1457" t="s">
        <v>35</v>
      </c>
      <c r="F1457">
        <v>25</v>
      </c>
      <c r="G1457" t="s">
        <v>3264</v>
      </c>
      <c r="H1457" t="s">
        <v>37</v>
      </c>
      <c r="I1457" t="s">
        <v>454</v>
      </c>
      <c r="J1457" t="s">
        <v>3247</v>
      </c>
      <c r="K1457" t="s">
        <v>55</v>
      </c>
      <c r="L1457" t="s">
        <v>528</v>
      </c>
      <c r="M1457" t="s">
        <v>3248</v>
      </c>
      <c r="N1457" t="s">
        <v>3249</v>
      </c>
      <c r="O1457" t="s">
        <v>107</v>
      </c>
      <c r="P1457" t="s">
        <v>3248</v>
      </c>
      <c r="Q1457" t="s">
        <v>44</v>
      </c>
      <c r="R1457">
        <v>44490</v>
      </c>
      <c r="S1457" t="s">
        <v>3224</v>
      </c>
      <c r="T1457" t="s">
        <v>36</v>
      </c>
      <c r="U1457" t="s">
        <v>50</v>
      </c>
      <c r="V1457" t="s">
        <v>102</v>
      </c>
      <c r="W1457" t="s">
        <v>3250</v>
      </c>
      <c r="X1457" t="s">
        <v>3253</v>
      </c>
      <c r="Y1457" t="s">
        <v>40</v>
      </c>
      <c r="Z1457" t="s">
        <v>102</v>
      </c>
      <c r="AA1457" t="s">
        <v>40</v>
      </c>
      <c r="AB1457" t="s">
        <v>3260</v>
      </c>
      <c r="AC1457">
        <v>13</v>
      </c>
      <c r="AD1457" t="s">
        <v>147</v>
      </c>
      <c r="AE1457" t="s">
        <v>130</v>
      </c>
      <c r="AF1457" t="s">
        <v>109</v>
      </c>
      <c r="AG1457" s="1">
        <v>44132</v>
      </c>
    </row>
    <row r="1458" spans="1:33" x14ac:dyDescent="0.3">
      <c r="A1458">
        <v>36</v>
      </c>
      <c r="B1458" t="s">
        <v>32</v>
      </c>
      <c r="C1458" t="s">
        <v>33</v>
      </c>
      <c r="D1458" t="s">
        <v>3205</v>
      </c>
      <c r="E1458" t="s">
        <v>78</v>
      </c>
      <c r="F1458">
        <v>15</v>
      </c>
      <c r="G1458" t="s">
        <v>3258</v>
      </c>
      <c r="H1458" t="s">
        <v>84</v>
      </c>
      <c r="I1458" t="s">
        <v>3225</v>
      </c>
      <c r="J1458" t="s">
        <v>3259</v>
      </c>
      <c r="K1458" t="s">
        <v>41</v>
      </c>
      <c r="L1458" t="s">
        <v>214</v>
      </c>
      <c r="M1458" t="s">
        <v>3253</v>
      </c>
      <c r="N1458" t="s">
        <v>3249</v>
      </c>
      <c r="O1458" t="s">
        <v>157</v>
      </c>
      <c r="P1458" t="s">
        <v>3259</v>
      </c>
      <c r="Q1458" t="s">
        <v>69</v>
      </c>
      <c r="R1458">
        <v>54060</v>
      </c>
      <c r="S1458" t="s">
        <v>3226</v>
      </c>
      <c r="T1458" t="s">
        <v>38</v>
      </c>
      <c r="U1458" t="s">
        <v>32</v>
      </c>
      <c r="V1458" t="s">
        <v>142</v>
      </c>
      <c r="W1458" t="s">
        <v>3255</v>
      </c>
      <c r="X1458" t="s">
        <v>3253</v>
      </c>
      <c r="Y1458" t="s">
        <v>38</v>
      </c>
      <c r="Z1458" t="s">
        <v>102</v>
      </c>
      <c r="AA1458" t="s">
        <v>46</v>
      </c>
      <c r="AB1458" t="s">
        <v>3261</v>
      </c>
      <c r="AC1458">
        <v>15</v>
      </c>
      <c r="AD1458" t="s">
        <v>47</v>
      </c>
      <c r="AE1458" t="s">
        <v>147</v>
      </c>
      <c r="AF1458" t="s">
        <v>147</v>
      </c>
      <c r="AG1458" s="1">
        <v>44085</v>
      </c>
    </row>
    <row r="1459" spans="1:33" x14ac:dyDescent="0.3">
      <c r="A1459">
        <v>38</v>
      </c>
      <c r="B1459" t="s">
        <v>32</v>
      </c>
      <c r="C1459" t="s">
        <v>51</v>
      </c>
      <c r="D1459" t="s">
        <v>1375</v>
      </c>
      <c r="E1459" t="s">
        <v>35</v>
      </c>
      <c r="F1459">
        <v>12</v>
      </c>
      <c r="G1459" t="s">
        <v>3246</v>
      </c>
      <c r="H1459" t="s">
        <v>53</v>
      </c>
      <c r="I1459" t="s">
        <v>3227</v>
      </c>
      <c r="J1459" t="s">
        <v>3253</v>
      </c>
      <c r="K1459" t="s">
        <v>41</v>
      </c>
      <c r="L1459" t="s">
        <v>56</v>
      </c>
      <c r="M1459" t="s">
        <v>3247</v>
      </c>
      <c r="N1459" t="s">
        <v>3249</v>
      </c>
      <c r="O1459" t="s">
        <v>100</v>
      </c>
      <c r="P1459" t="s">
        <v>3253</v>
      </c>
      <c r="Q1459" t="s">
        <v>69</v>
      </c>
      <c r="R1459">
        <v>62880</v>
      </c>
      <c r="S1459" t="s">
        <v>3228</v>
      </c>
      <c r="T1459" t="s">
        <v>40</v>
      </c>
      <c r="U1459" t="s">
        <v>32</v>
      </c>
      <c r="V1459" t="s">
        <v>102</v>
      </c>
      <c r="W1459" t="s">
        <v>3250</v>
      </c>
      <c r="X1459" t="s">
        <v>3248</v>
      </c>
      <c r="Y1459" t="s">
        <v>38</v>
      </c>
      <c r="Z1459" t="s">
        <v>66</v>
      </c>
      <c r="AA1459" t="s">
        <v>36</v>
      </c>
      <c r="AB1459" t="s">
        <v>3261</v>
      </c>
      <c r="AC1459">
        <v>4</v>
      </c>
      <c r="AD1459" t="s">
        <v>36</v>
      </c>
      <c r="AE1459" t="s">
        <v>38</v>
      </c>
      <c r="AF1459" t="s">
        <v>40</v>
      </c>
      <c r="AG1459" s="1">
        <v>44602</v>
      </c>
    </row>
    <row r="1460" spans="1:33" x14ac:dyDescent="0.3">
      <c r="A1460">
        <v>30</v>
      </c>
      <c r="B1460" t="s">
        <v>50</v>
      </c>
      <c r="C1460" t="s">
        <v>51</v>
      </c>
      <c r="D1460" t="s">
        <v>1513</v>
      </c>
      <c r="E1460" t="s">
        <v>78</v>
      </c>
      <c r="F1460">
        <v>12</v>
      </c>
      <c r="G1460" t="s">
        <v>3258</v>
      </c>
      <c r="H1460" t="s">
        <v>53</v>
      </c>
      <c r="I1460" t="s">
        <v>1630</v>
      </c>
      <c r="J1460" t="s">
        <v>3247</v>
      </c>
      <c r="K1460" t="s">
        <v>41</v>
      </c>
      <c r="L1460" t="s">
        <v>1084</v>
      </c>
      <c r="M1460" t="s">
        <v>3247</v>
      </c>
      <c r="N1460" t="s">
        <v>3254</v>
      </c>
      <c r="O1460" t="s">
        <v>81</v>
      </c>
      <c r="P1460" t="s">
        <v>3253</v>
      </c>
      <c r="Q1460" t="s">
        <v>44</v>
      </c>
      <c r="R1460">
        <v>20330</v>
      </c>
      <c r="S1460" t="s">
        <v>3229</v>
      </c>
      <c r="T1460" t="s">
        <v>38</v>
      </c>
      <c r="U1460" t="s">
        <v>32</v>
      </c>
      <c r="V1460" t="s">
        <v>190</v>
      </c>
      <c r="W1460" t="s">
        <v>3250</v>
      </c>
      <c r="X1460" t="s">
        <v>3248</v>
      </c>
      <c r="Y1460" t="s">
        <v>38</v>
      </c>
      <c r="Z1460" t="s">
        <v>38</v>
      </c>
      <c r="AA1460" t="s">
        <v>40</v>
      </c>
      <c r="AB1460" t="s">
        <v>3251</v>
      </c>
      <c r="AC1460">
        <v>1</v>
      </c>
      <c r="AD1460" t="s">
        <v>60</v>
      </c>
      <c r="AE1460" t="s">
        <v>60</v>
      </c>
      <c r="AF1460" t="s">
        <v>60</v>
      </c>
      <c r="AG1460" s="1">
        <v>43137</v>
      </c>
    </row>
    <row r="1461" spans="1:33" x14ac:dyDescent="0.3">
      <c r="A1461">
        <v>34</v>
      </c>
      <c r="B1461" t="s">
        <v>32</v>
      </c>
      <c r="C1461" t="s">
        <v>61</v>
      </c>
      <c r="D1461" t="s">
        <v>817</v>
      </c>
      <c r="E1461" t="s">
        <v>78</v>
      </c>
      <c r="F1461">
        <v>28</v>
      </c>
      <c r="G1461" t="s">
        <v>3246</v>
      </c>
      <c r="H1461" t="s">
        <v>84</v>
      </c>
      <c r="I1461" t="s">
        <v>3230</v>
      </c>
      <c r="J1461" t="s">
        <v>3259</v>
      </c>
      <c r="K1461" t="s">
        <v>55</v>
      </c>
      <c r="L1461" t="s">
        <v>118</v>
      </c>
      <c r="M1461" t="s">
        <v>3247</v>
      </c>
      <c r="N1461" t="s">
        <v>3249</v>
      </c>
      <c r="O1461" t="s">
        <v>157</v>
      </c>
      <c r="P1461" t="s">
        <v>3248</v>
      </c>
      <c r="Q1461" t="s">
        <v>44</v>
      </c>
      <c r="R1461">
        <v>67120</v>
      </c>
      <c r="S1461" t="s">
        <v>3231</v>
      </c>
      <c r="T1461" t="s">
        <v>38</v>
      </c>
      <c r="U1461" t="s">
        <v>32</v>
      </c>
      <c r="V1461" t="s">
        <v>106</v>
      </c>
      <c r="W1461" t="s">
        <v>3255</v>
      </c>
      <c r="X1461" t="s">
        <v>3259</v>
      </c>
      <c r="Y1461" t="s">
        <v>40</v>
      </c>
      <c r="Z1461" t="s">
        <v>115</v>
      </c>
      <c r="AA1461" t="s">
        <v>40</v>
      </c>
      <c r="AB1461" t="s">
        <v>3260</v>
      </c>
      <c r="AC1461">
        <v>8</v>
      </c>
      <c r="AD1461" t="s">
        <v>109</v>
      </c>
      <c r="AE1461" t="s">
        <v>38</v>
      </c>
      <c r="AF1461" t="s">
        <v>109</v>
      </c>
      <c r="AG1461" s="1">
        <v>44323</v>
      </c>
    </row>
    <row r="1462" spans="1:33" x14ac:dyDescent="0.3">
      <c r="A1462">
        <v>45</v>
      </c>
      <c r="B1462" t="s">
        <v>32</v>
      </c>
      <c r="C1462" t="s">
        <v>33</v>
      </c>
      <c r="D1462" t="s">
        <v>1924</v>
      </c>
      <c r="E1462" t="s">
        <v>78</v>
      </c>
      <c r="F1462">
        <v>26</v>
      </c>
      <c r="G1462" t="s">
        <v>3246</v>
      </c>
      <c r="H1462" t="s">
        <v>84</v>
      </c>
      <c r="I1462" t="s">
        <v>3232</v>
      </c>
      <c r="J1462" t="s">
        <v>3253</v>
      </c>
      <c r="K1462" t="s">
        <v>41</v>
      </c>
      <c r="L1462" t="s">
        <v>164</v>
      </c>
      <c r="M1462" t="s">
        <v>3247</v>
      </c>
      <c r="N1462" t="s">
        <v>3249</v>
      </c>
      <c r="O1462" t="s">
        <v>157</v>
      </c>
      <c r="P1462" t="s">
        <v>3253</v>
      </c>
      <c r="Q1462" t="s">
        <v>44</v>
      </c>
      <c r="R1462">
        <v>43850</v>
      </c>
      <c r="S1462" t="s">
        <v>3233</v>
      </c>
      <c r="T1462" t="s">
        <v>38</v>
      </c>
      <c r="U1462" t="s">
        <v>32</v>
      </c>
      <c r="V1462" t="s">
        <v>102</v>
      </c>
      <c r="W1462" t="s">
        <v>3250</v>
      </c>
      <c r="X1462" t="s">
        <v>3253</v>
      </c>
      <c r="Y1462" t="s">
        <v>38</v>
      </c>
      <c r="Z1462" t="s">
        <v>130</v>
      </c>
      <c r="AA1462" t="s">
        <v>40</v>
      </c>
      <c r="AB1462" t="s">
        <v>3260</v>
      </c>
      <c r="AC1462">
        <v>10</v>
      </c>
      <c r="AD1462" t="s">
        <v>109</v>
      </c>
      <c r="AE1462" t="s">
        <v>46</v>
      </c>
      <c r="AF1462" t="s">
        <v>71</v>
      </c>
      <c r="AG1462" s="1">
        <v>43946</v>
      </c>
    </row>
    <row r="1463" spans="1:33" x14ac:dyDescent="0.3">
      <c r="A1463">
        <v>34</v>
      </c>
      <c r="B1463" t="s">
        <v>32</v>
      </c>
      <c r="C1463" t="s">
        <v>61</v>
      </c>
      <c r="D1463" t="s">
        <v>2756</v>
      </c>
      <c r="E1463" t="s">
        <v>78</v>
      </c>
      <c r="F1463">
        <v>2</v>
      </c>
      <c r="G1463" t="s">
        <v>3246</v>
      </c>
      <c r="H1463" t="s">
        <v>84</v>
      </c>
      <c r="I1463" t="s">
        <v>3234</v>
      </c>
      <c r="J1463" t="s">
        <v>3248</v>
      </c>
      <c r="K1463" t="s">
        <v>55</v>
      </c>
      <c r="L1463" t="s">
        <v>645</v>
      </c>
      <c r="M1463" t="s">
        <v>3248</v>
      </c>
      <c r="N1463" t="s">
        <v>3249</v>
      </c>
      <c r="O1463" t="s">
        <v>157</v>
      </c>
      <c r="P1463" t="s">
        <v>3253</v>
      </c>
      <c r="Q1463" t="s">
        <v>57</v>
      </c>
      <c r="R1463">
        <v>45380</v>
      </c>
      <c r="S1463" t="s">
        <v>3235</v>
      </c>
      <c r="T1463" t="s">
        <v>60</v>
      </c>
      <c r="U1463" t="s">
        <v>50</v>
      </c>
      <c r="V1463" t="s">
        <v>47</v>
      </c>
      <c r="W1463" t="s">
        <v>3250</v>
      </c>
      <c r="X1463" t="s">
        <v>3259</v>
      </c>
      <c r="Y1463" t="s">
        <v>60</v>
      </c>
      <c r="Z1463" t="s">
        <v>46</v>
      </c>
      <c r="AA1463" t="s">
        <v>36</v>
      </c>
      <c r="AB1463" t="s">
        <v>3260</v>
      </c>
      <c r="AC1463">
        <v>3</v>
      </c>
      <c r="AD1463" t="s">
        <v>40</v>
      </c>
      <c r="AE1463" t="s">
        <v>60</v>
      </c>
      <c r="AF1463" t="s">
        <v>40</v>
      </c>
      <c r="AG1463" s="1">
        <v>42459</v>
      </c>
    </row>
    <row r="1464" spans="1:33" x14ac:dyDescent="0.3">
      <c r="A1464">
        <v>27</v>
      </c>
      <c r="B1464" t="s">
        <v>32</v>
      </c>
      <c r="C1464" t="s">
        <v>61</v>
      </c>
      <c r="D1464" t="s">
        <v>1828</v>
      </c>
      <c r="E1464" t="s">
        <v>35</v>
      </c>
      <c r="F1464">
        <v>11</v>
      </c>
      <c r="G1464" t="s">
        <v>3257</v>
      </c>
      <c r="H1464" t="s">
        <v>53</v>
      </c>
      <c r="I1464" t="s">
        <v>946</v>
      </c>
      <c r="J1464" t="s">
        <v>3247</v>
      </c>
      <c r="K1464" t="s">
        <v>41</v>
      </c>
      <c r="L1464" t="s">
        <v>283</v>
      </c>
      <c r="M1464" t="s">
        <v>3248</v>
      </c>
      <c r="N1464" t="s">
        <v>3254</v>
      </c>
      <c r="O1464" t="s">
        <v>43</v>
      </c>
      <c r="P1464" t="s">
        <v>3253</v>
      </c>
      <c r="Q1464" t="s">
        <v>44</v>
      </c>
      <c r="R1464">
        <v>20990</v>
      </c>
      <c r="S1464" t="s">
        <v>3236</v>
      </c>
      <c r="T1464" t="s">
        <v>60</v>
      </c>
      <c r="U1464" t="s">
        <v>32</v>
      </c>
      <c r="V1464" t="s">
        <v>76</v>
      </c>
      <c r="W1464" t="s">
        <v>3250</v>
      </c>
      <c r="X1464" t="s">
        <v>3247</v>
      </c>
      <c r="Y1464" t="s">
        <v>60</v>
      </c>
      <c r="Z1464" t="s">
        <v>90</v>
      </c>
      <c r="AA1464" t="s">
        <v>36</v>
      </c>
      <c r="AB1464" t="s">
        <v>3251</v>
      </c>
      <c r="AC1464">
        <v>5</v>
      </c>
      <c r="AD1464" t="s">
        <v>60</v>
      </c>
      <c r="AE1464" t="s">
        <v>38</v>
      </c>
      <c r="AF1464" t="s">
        <v>46</v>
      </c>
      <c r="AG1464" s="1">
        <v>43692</v>
      </c>
    </row>
    <row r="1465" spans="1:33" x14ac:dyDescent="0.3">
      <c r="A1465">
        <v>44</v>
      </c>
      <c r="B1465" t="s">
        <v>32</v>
      </c>
      <c r="C1465" t="s">
        <v>61</v>
      </c>
      <c r="D1465" t="s">
        <v>672</v>
      </c>
      <c r="E1465" t="s">
        <v>35</v>
      </c>
      <c r="F1465">
        <v>29</v>
      </c>
      <c r="G1465" t="s">
        <v>3258</v>
      </c>
      <c r="H1465" t="s">
        <v>175</v>
      </c>
      <c r="I1465" t="s">
        <v>282</v>
      </c>
      <c r="J1465" t="s">
        <v>3259</v>
      </c>
      <c r="K1465" t="s">
        <v>41</v>
      </c>
      <c r="L1465" t="s">
        <v>182</v>
      </c>
      <c r="M1465" t="s">
        <v>3248</v>
      </c>
      <c r="N1465" t="s">
        <v>3249</v>
      </c>
      <c r="O1465" t="s">
        <v>107</v>
      </c>
      <c r="P1465" t="s">
        <v>3259</v>
      </c>
      <c r="Q1465" t="s">
        <v>57</v>
      </c>
      <c r="R1465">
        <v>45410</v>
      </c>
      <c r="S1465" t="s">
        <v>1283</v>
      </c>
      <c r="T1465" t="s">
        <v>38</v>
      </c>
      <c r="U1465" t="s">
        <v>32</v>
      </c>
      <c r="V1465" t="s">
        <v>134</v>
      </c>
      <c r="W1465" t="s">
        <v>3255</v>
      </c>
      <c r="X1465" t="s">
        <v>3247</v>
      </c>
      <c r="Y1465" t="s">
        <v>60</v>
      </c>
      <c r="Z1465" t="s">
        <v>59</v>
      </c>
      <c r="AA1465" t="s">
        <v>36</v>
      </c>
      <c r="AB1465" t="s">
        <v>3260</v>
      </c>
      <c r="AC1465">
        <v>20</v>
      </c>
      <c r="AD1465" t="s">
        <v>147</v>
      </c>
      <c r="AE1465" t="s">
        <v>66</v>
      </c>
      <c r="AF1465" t="s">
        <v>49</v>
      </c>
      <c r="AG1465" s="1">
        <v>43574</v>
      </c>
    </row>
    <row r="1466" spans="1:33" x14ac:dyDescent="0.3">
      <c r="A1466">
        <v>28</v>
      </c>
      <c r="B1466" t="s">
        <v>32</v>
      </c>
      <c r="C1466" t="s">
        <v>61</v>
      </c>
      <c r="D1466" t="s">
        <v>2249</v>
      </c>
      <c r="E1466" t="s">
        <v>78</v>
      </c>
      <c r="F1466">
        <v>5</v>
      </c>
      <c r="G1466" t="s">
        <v>3258</v>
      </c>
      <c r="H1466" t="s">
        <v>37</v>
      </c>
      <c r="I1466" t="s">
        <v>2619</v>
      </c>
      <c r="J1466" t="s">
        <v>3253</v>
      </c>
      <c r="K1466" t="s">
        <v>41</v>
      </c>
      <c r="L1466" t="s">
        <v>127</v>
      </c>
      <c r="M1466" t="s">
        <v>3248</v>
      </c>
      <c r="N1466" t="s">
        <v>3249</v>
      </c>
      <c r="O1466" t="s">
        <v>157</v>
      </c>
      <c r="P1466" t="s">
        <v>3259</v>
      </c>
      <c r="Q1466" t="s">
        <v>57</v>
      </c>
      <c r="R1466">
        <v>49080</v>
      </c>
      <c r="S1466" t="s">
        <v>3237</v>
      </c>
      <c r="T1466" t="s">
        <v>38</v>
      </c>
      <c r="U1466" t="s">
        <v>32</v>
      </c>
      <c r="V1466" t="s">
        <v>76</v>
      </c>
      <c r="W1466" t="s">
        <v>3250</v>
      </c>
      <c r="X1466" t="s">
        <v>3247</v>
      </c>
      <c r="Y1466" t="s">
        <v>60</v>
      </c>
      <c r="Z1466" t="s">
        <v>46</v>
      </c>
      <c r="AA1466" t="s">
        <v>36</v>
      </c>
      <c r="AB1466" t="s">
        <v>3260</v>
      </c>
      <c r="AC1466">
        <v>4</v>
      </c>
      <c r="AD1466" t="s">
        <v>40</v>
      </c>
      <c r="AE1466" t="s">
        <v>60</v>
      </c>
      <c r="AF1466" t="s">
        <v>40</v>
      </c>
      <c r="AG1466" s="1">
        <v>44111</v>
      </c>
    </row>
    <row r="1467" spans="1:33" x14ac:dyDescent="0.3">
      <c r="A1467">
        <v>25</v>
      </c>
      <c r="B1467" t="s">
        <v>50</v>
      </c>
      <c r="C1467" t="s">
        <v>61</v>
      </c>
      <c r="D1467" t="s">
        <v>1267</v>
      </c>
      <c r="E1467" t="s">
        <v>78</v>
      </c>
      <c r="F1467">
        <v>9</v>
      </c>
      <c r="G1467" t="s">
        <v>3252</v>
      </c>
      <c r="H1467" t="s">
        <v>53</v>
      </c>
      <c r="I1467" t="s">
        <v>2094</v>
      </c>
      <c r="J1467" t="s">
        <v>3253</v>
      </c>
      <c r="K1467" t="s">
        <v>41</v>
      </c>
      <c r="L1467" t="s">
        <v>612</v>
      </c>
      <c r="M1467" t="s">
        <v>3247</v>
      </c>
      <c r="N1467" t="s">
        <v>3254</v>
      </c>
      <c r="O1467" t="s">
        <v>81</v>
      </c>
      <c r="P1467" t="s">
        <v>3253</v>
      </c>
      <c r="Q1467" t="s">
        <v>44</v>
      </c>
      <c r="R1467">
        <v>44000</v>
      </c>
      <c r="S1467" t="s">
        <v>3238</v>
      </c>
      <c r="T1467" t="s">
        <v>36</v>
      </c>
      <c r="U1467" t="s">
        <v>32</v>
      </c>
      <c r="V1467" t="s">
        <v>47</v>
      </c>
      <c r="W1467" t="s">
        <v>3250</v>
      </c>
      <c r="X1467" t="s">
        <v>3253</v>
      </c>
      <c r="Y1467" t="s">
        <v>60</v>
      </c>
      <c r="Z1467" t="s">
        <v>90</v>
      </c>
      <c r="AA1467" t="s">
        <v>40</v>
      </c>
      <c r="AB1467" t="s">
        <v>3260</v>
      </c>
      <c r="AC1467">
        <v>3</v>
      </c>
      <c r="AD1467" t="s">
        <v>40</v>
      </c>
      <c r="AE1467" t="s">
        <v>40</v>
      </c>
      <c r="AF1467" t="s">
        <v>40</v>
      </c>
      <c r="AG1467" s="1">
        <v>44511</v>
      </c>
    </row>
    <row r="1468" spans="1:33" x14ac:dyDescent="0.3">
      <c r="A1468">
        <v>44</v>
      </c>
      <c r="B1468" t="s">
        <v>50</v>
      </c>
      <c r="C1468" t="s">
        <v>61</v>
      </c>
      <c r="D1468" t="s">
        <v>2721</v>
      </c>
      <c r="E1468" t="s">
        <v>299</v>
      </c>
      <c r="F1468">
        <v>1</v>
      </c>
      <c r="G1468" t="s">
        <v>3252</v>
      </c>
      <c r="H1468" t="s">
        <v>37</v>
      </c>
      <c r="I1468" t="s">
        <v>571</v>
      </c>
      <c r="J1468" t="s">
        <v>3247</v>
      </c>
      <c r="K1468" t="s">
        <v>41</v>
      </c>
      <c r="L1468" t="s">
        <v>283</v>
      </c>
      <c r="M1468" t="s">
        <v>3247</v>
      </c>
      <c r="N1468" t="s">
        <v>3263</v>
      </c>
      <c r="O1468" t="s">
        <v>299</v>
      </c>
      <c r="P1468" t="s">
        <v>3253</v>
      </c>
      <c r="Q1468" t="s">
        <v>44</v>
      </c>
      <c r="R1468">
        <v>104820</v>
      </c>
      <c r="S1468" t="s">
        <v>3239</v>
      </c>
      <c r="T1468" t="s">
        <v>104</v>
      </c>
      <c r="U1468" t="s">
        <v>32</v>
      </c>
      <c r="V1468" t="s">
        <v>76</v>
      </c>
      <c r="W1468" t="s">
        <v>3250</v>
      </c>
      <c r="X1468" t="s">
        <v>3259</v>
      </c>
      <c r="Y1468" t="s">
        <v>38</v>
      </c>
      <c r="Z1468" t="s">
        <v>142</v>
      </c>
      <c r="AA1468" t="s">
        <v>38</v>
      </c>
      <c r="AB1468" t="s">
        <v>3260</v>
      </c>
      <c r="AC1468">
        <v>20</v>
      </c>
      <c r="AD1468" t="s">
        <v>90</v>
      </c>
      <c r="AE1468" t="s">
        <v>36</v>
      </c>
      <c r="AF1468" t="s">
        <v>90</v>
      </c>
      <c r="AG1468" s="1">
        <v>42605</v>
      </c>
    </row>
    <row r="1469" spans="1:33" x14ac:dyDescent="0.3">
      <c r="A1469">
        <v>42</v>
      </c>
      <c r="B1469" t="s">
        <v>32</v>
      </c>
      <c r="C1469" t="s">
        <v>61</v>
      </c>
      <c r="D1469" t="s">
        <v>1397</v>
      </c>
      <c r="E1469" t="s">
        <v>35</v>
      </c>
      <c r="F1469">
        <v>2</v>
      </c>
      <c r="G1469" t="s">
        <v>3246</v>
      </c>
      <c r="H1469" t="s">
        <v>37</v>
      </c>
      <c r="I1469" t="s">
        <v>3240</v>
      </c>
      <c r="J1469" t="s">
        <v>3259</v>
      </c>
      <c r="K1469" t="s">
        <v>55</v>
      </c>
      <c r="L1469" t="s">
        <v>180</v>
      </c>
      <c r="M1469" t="s">
        <v>3247</v>
      </c>
      <c r="N1469" t="s">
        <v>3254</v>
      </c>
      <c r="O1469" t="s">
        <v>43</v>
      </c>
      <c r="P1469" t="s">
        <v>3253</v>
      </c>
      <c r="Q1469" t="s">
        <v>69</v>
      </c>
      <c r="R1469">
        <v>25930</v>
      </c>
      <c r="S1469" t="s">
        <v>3241</v>
      </c>
      <c r="T1469" t="s">
        <v>60</v>
      </c>
      <c r="U1469" t="s">
        <v>50</v>
      </c>
      <c r="V1469" t="s">
        <v>147</v>
      </c>
      <c r="W1469" t="s">
        <v>3250</v>
      </c>
      <c r="X1469" t="s">
        <v>3248</v>
      </c>
      <c r="Y1469" t="s">
        <v>38</v>
      </c>
      <c r="Z1469" t="s">
        <v>130</v>
      </c>
      <c r="AA1469" t="s">
        <v>46</v>
      </c>
      <c r="AB1469" t="s">
        <v>3260</v>
      </c>
      <c r="AC1469">
        <v>9</v>
      </c>
      <c r="AD1469" t="s">
        <v>90</v>
      </c>
      <c r="AE1469" t="s">
        <v>109</v>
      </c>
      <c r="AF1469" t="s">
        <v>115</v>
      </c>
      <c r="AG1469" s="1">
        <v>42122</v>
      </c>
    </row>
    <row r="1470" spans="1:33" x14ac:dyDescent="0.3">
      <c r="A1470">
        <v>36</v>
      </c>
      <c r="B1470" t="s">
        <v>32</v>
      </c>
      <c r="C1470" t="s">
        <v>51</v>
      </c>
      <c r="D1470" t="s">
        <v>259</v>
      </c>
      <c r="E1470" t="s">
        <v>78</v>
      </c>
      <c r="F1470">
        <v>7</v>
      </c>
      <c r="G1470" t="s">
        <v>3246</v>
      </c>
      <c r="H1470" t="s">
        <v>84</v>
      </c>
      <c r="I1470" t="s">
        <v>768</v>
      </c>
      <c r="J1470" t="s">
        <v>3253</v>
      </c>
      <c r="K1470" t="s">
        <v>55</v>
      </c>
      <c r="L1470" t="s">
        <v>229</v>
      </c>
      <c r="M1470" t="s">
        <v>3259</v>
      </c>
      <c r="N1470" t="s">
        <v>3249</v>
      </c>
      <c r="O1470" t="s">
        <v>157</v>
      </c>
      <c r="P1470" t="s">
        <v>3253</v>
      </c>
      <c r="Q1470" t="s">
        <v>44</v>
      </c>
      <c r="R1470">
        <v>46390</v>
      </c>
      <c r="S1470" t="s">
        <v>3242</v>
      </c>
      <c r="T1470" t="s">
        <v>40</v>
      </c>
      <c r="U1470" t="s">
        <v>32</v>
      </c>
      <c r="V1470" t="s">
        <v>153</v>
      </c>
      <c r="W1470" t="s">
        <v>3250</v>
      </c>
      <c r="X1470" t="s">
        <v>3259</v>
      </c>
      <c r="Y1470" t="s">
        <v>38</v>
      </c>
      <c r="Z1470" t="s">
        <v>49</v>
      </c>
      <c r="AA1470" t="s">
        <v>40</v>
      </c>
      <c r="AB1470" t="s">
        <v>3261</v>
      </c>
      <c r="AC1470">
        <v>15</v>
      </c>
      <c r="AD1470" t="s">
        <v>109</v>
      </c>
      <c r="AE1470" t="s">
        <v>90</v>
      </c>
      <c r="AF1470" t="s">
        <v>66</v>
      </c>
      <c r="AG1470" s="1">
        <v>42108</v>
      </c>
    </row>
    <row r="1471" spans="1:33" x14ac:dyDescent="0.3">
      <c r="A1471">
        <v>22</v>
      </c>
      <c r="B1471" t="s">
        <v>50</v>
      </c>
      <c r="C1471" t="s">
        <v>61</v>
      </c>
      <c r="D1471" t="s">
        <v>520</v>
      </c>
      <c r="E1471" t="s">
        <v>35</v>
      </c>
      <c r="F1471">
        <v>8</v>
      </c>
      <c r="G1471" t="s">
        <v>3257</v>
      </c>
      <c r="H1471" t="s">
        <v>37</v>
      </c>
      <c r="I1471" t="s">
        <v>3243</v>
      </c>
      <c r="J1471" t="s">
        <v>3248</v>
      </c>
      <c r="K1471" t="s">
        <v>55</v>
      </c>
      <c r="L1471" t="s">
        <v>144</v>
      </c>
      <c r="M1471" t="s">
        <v>3248</v>
      </c>
      <c r="N1471" t="s">
        <v>3254</v>
      </c>
      <c r="O1471" t="s">
        <v>43</v>
      </c>
      <c r="P1471" t="s">
        <v>3253</v>
      </c>
      <c r="Q1471" t="s">
        <v>44</v>
      </c>
      <c r="R1471">
        <v>23980</v>
      </c>
      <c r="S1471" t="s">
        <v>3244</v>
      </c>
      <c r="T1471" t="s">
        <v>38</v>
      </c>
      <c r="U1471" t="s">
        <v>50</v>
      </c>
      <c r="V1471" t="s">
        <v>49</v>
      </c>
      <c r="W1471" t="s">
        <v>3250</v>
      </c>
      <c r="X1471" t="s">
        <v>3248</v>
      </c>
      <c r="Y1471" t="s">
        <v>60</v>
      </c>
      <c r="Z1471" t="s">
        <v>38</v>
      </c>
      <c r="AA1471" t="s">
        <v>90</v>
      </c>
      <c r="AB1471" t="s">
        <v>3260</v>
      </c>
      <c r="AC1471">
        <v>1</v>
      </c>
      <c r="AD1471" t="s">
        <v>60</v>
      </c>
      <c r="AE1471" t="s">
        <v>60</v>
      </c>
      <c r="AF1471" t="s">
        <v>60</v>
      </c>
      <c r="AG1471" s="1">
        <v>43969</v>
      </c>
    </row>
  </sheetData>
  <pageMargins left="0.7" right="0.7" top="0.75" bottom="0.75" header="0.3" footer="0.3"/>
  <pageSetup paperSize="9" orientation="portrait" horizontalDpi="4294967293" verticalDpi="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3493C-FBBC-4F5B-918E-685406ECAF75}">
  <dimension ref="A1:AT1471"/>
  <sheetViews>
    <sheetView zoomScale="96" workbookViewId="0">
      <selection activeCell="X20" sqref="X20"/>
    </sheetView>
  </sheetViews>
  <sheetFormatPr defaultRowHeight="14.4" x14ac:dyDescent="0.3"/>
  <cols>
    <col min="1" max="15" width="11.6640625" customWidth="1"/>
    <col min="17" max="46" width="8.44140625" customWidth="1"/>
  </cols>
  <sheetData>
    <row r="1" spans="1:46" x14ac:dyDescent="0.3">
      <c r="A1" t="s">
        <v>0</v>
      </c>
      <c r="B1" t="s">
        <v>3</v>
      </c>
      <c r="C1" t="s">
        <v>5</v>
      </c>
      <c r="D1" t="s">
        <v>11</v>
      </c>
      <c r="E1" t="s">
        <v>31</v>
      </c>
      <c r="F1" t="s">
        <v>17</v>
      </c>
      <c r="G1" t="s">
        <v>18</v>
      </c>
      <c r="H1" t="s">
        <v>20</v>
      </c>
      <c r="I1" t="s">
        <v>23</v>
      </c>
      <c r="J1" t="s">
        <v>24</v>
      </c>
      <c r="K1" t="s">
        <v>25</v>
      </c>
      <c r="L1" t="s">
        <v>27</v>
      </c>
      <c r="M1" t="s">
        <v>28</v>
      </c>
      <c r="N1" t="s">
        <v>29</v>
      </c>
      <c r="O1" t="s">
        <v>30</v>
      </c>
      <c r="Q1" s="3" t="s">
        <v>0</v>
      </c>
      <c r="R1" s="3"/>
      <c r="S1" s="3" t="s">
        <v>3</v>
      </c>
      <c r="T1" s="3"/>
      <c r="U1" s="3" t="s">
        <v>5</v>
      </c>
      <c r="V1" s="3"/>
      <c r="W1" s="3" t="s">
        <v>11</v>
      </c>
      <c r="X1" s="3"/>
      <c r="Y1" s="3" t="s">
        <v>31</v>
      </c>
      <c r="Z1" s="3"/>
      <c r="AA1" s="3" t="s">
        <v>17</v>
      </c>
      <c r="AB1" s="3"/>
      <c r="AC1" s="3" t="s">
        <v>18</v>
      </c>
      <c r="AD1" s="3"/>
      <c r="AE1" s="3" t="s">
        <v>20</v>
      </c>
      <c r="AF1" s="3"/>
      <c r="AG1" s="3" t="s">
        <v>23</v>
      </c>
      <c r="AH1" s="3"/>
      <c r="AI1" s="3" t="s">
        <v>24</v>
      </c>
      <c r="AJ1" s="3"/>
      <c r="AK1" s="3" t="s">
        <v>25</v>
      </c>
      <c r="AL1" s="3"/>
      <c r="AM1" s="3" t="s">
        <v>27</v>
      </c>
      <c r="AN1" s="3"/>
      <c r="AO1" s="3" t="s">
        <v>28</v>
      </c>
      <c r="AP1" s="3"/>
      <c r="AQ1" s="3" t="s">
        <v>29</v>
      </c>
      <c r="AR1" s="3"/>
      <c r="AS1" s="3" t="s">
        <v>30</v>
      </c>
      <c r="AT1" s="3"/>
    </row>
    <row r="2" spans="1:46" x14ac:dyDescent="0.3">
      <c r="A2">
        <v>44</v>
      </c>
      <c r="B2">
        <v>489</v>
      </c>
      <c r="C2">
        <v>23</v>
      </c>
      <c r="D2">
        <v>67</v>
      </c>
      <c r="E2">
        <v>20420</v>
      </c>
      <c r="F2">
        <v>25043</v>
      </c>
      <c r="G2">
        <v>4</v>
      </c>
      <c r="H2">
        <v>12</v>
      </c>
      <c r="I2">
        <v>1</v>
      </c>
      <c r="J2">
        <v>17</v>
      </c>
      <c r="K2">
        <v>3</v>
      </c>
      <c r="L2">
        <v>3</v>
      </c>
      <c r="M2">
        <v>2</v>
      </c>
      <c r="N2">
        <v>1</v>
      </c>
      <c r="O2">
        <v>2</v>
      </c>
    </row>
    <row r="3" spans="1:46" x14ac:dyDescent="0.3">
      <c r="A3">
        <v>21</v>
      </c>
      <c r="B3">
        <v>251</v>
      </c>
      <c r="C3">
        <v>10</v>
      </c>
      <c r="D3">
        <v>45</v>
      </c>
      <c r="E3">
        <v>26250</v>
      </c>
      <c r="F3">
        <v>25308</v>
      </c>
      <c r="G3">
        <v>1</v>
      </c>
      <c r="H3">
        <v>20</v>
      </c>
      <c r="I3">
        <v>0</v>
      </c>
      <c r="J3">
        <v>2</v>
      </c>
      <c r="K3">
        <v>2</v>
      </c>
      <c r="L3">
        <v>2</v>
      </c>
      <c r="M3">
        <v>2</v>
      </c>
      <c r="N3">
        <v>2</v>
      </c>
      <c r="O3">
        <v>2</v>
      </c>
      <c r="Q3" t="s">
        <v>3266</v>
      </c>
      <c r="R3">
        <v>36.896598639455782</v>
      </c>
      <c r="S3" t="s">
        <v>3266</v>
      </c>
      <c r="T3">
        <v>802.48571428571427</v>
      </c>
      <c r="U3" t="s">
        <v>3266</v>
      </c>
      <c r="V3">
        <v>9.1530612244897966</v>
      </c>
      <c r="W3" t="s">
        <v>3266</v>
      </c>
      <c r="X3">
        <v>65.89115646258503</v>
      </c>
      <c r="Y3" t="s">
        <v>3266</v>
      </c>
      <c r="Z3">
        <v>62177.712925170068</v>
      </c>
      <c r="AA3" t="s">
        <v>3266</v>
      </c>
      <c r="AB3">
        <v>14313.103401360544</v>
      </c>
      <c r="AC3" t="s">
        <v>3266</v>
      </c>
      <c r="AD3">
        <v>2.6931972789115646</v>
      </c>
      <c r="AE3" t="s">
        <v>3266</v>
      </c>
      <c r="AF3">
        <v>15.209523809523809</v>
      </c>
      <c r="AG3" t="s">
        <v>3266</v>
      </c>
      <c r="AH3">
        <v>0.79387755102040813</v>
      </c>
      <c r="AI3" t="s">
        <v>3266</v>
      </c>
      <c r="AJ3">
        <v>11.279591836734694</v>
      </c>
      <c r="AK3" t="s">
        <v>3266</v>
      </c>
      <c r="AL3">
        <v>2.7993197278911564</v>
      </c>
      <c r="AM3" t="s">
        <v>3266</v>
      </c>
      <c r="AN3">
        <v>6.9585034013605442</v>
      </c>
      <c r="AO3" t="s">
        <v>3266</v>
      </c>
      <c r="AP3">
        <v>4.2292517006802717</v>
      </c>
      <c r="AQ3" t="s">
        <v>3266</v>
      </c>
      <c r="AR3">
        <v>2.1877551020408164</v>
      </c>
      <c r="AS3" t="s">
        <v>3266</v>
      </c>
      <c r="AT3">
        <v>4.1231292517006803</v>
      </c>
    </row>
    <row r="4" spans="1:46" x14ac:dyDescent="0.3">
      <c r="A4">
        <v>23</v>
      </c>
      <c r="B4">
        <v>160</v>
      </c>
      <c r="C4">
        <v>4</v>
      </c>
      <c r="D4">
        <v>51</v>
      </c>
      <c r="E4">
        <v>32950</v>
      </c>
      <c r="F4">
        <v>12862</v>
      </c>
      <c r="G4">
        <v>1</v>
      </c>
      <c r="H4">
        <v>13</v>
      </c>
      <c r="I4">
        <v>0</v>
      </c>
      <c r="J4">
        <v>3</v>
      </c>
      <c r="K4">
        <v>3</v>
      </c>
      <c r="L4">
        <v>3</v>
      </c>
      <c r="M4">
        <v>2</v>
      </c>
      <c r="N4">
        <v>1</v>
      </c>
      <c r="O4">
        <v>2</v>
      </c>
      <c r="Q4" t="s">
        <v>3267</v>
      </c>
      <c r="R4">
        <v>0.235468295051115</v>
      </c>
      <c r="S4" t="s">
        <v>3267</v>
      </c>
      <c r="T4">
        <v>10.524335057032236</v>
      </c>
      <c r="U4" t="s">
        <v>3267</v>
      </c>
      <c r="V4">
        <v>0.2105216440675837</v>
      </c>
      <c r="W4" t="s">
        <v>3267</v>
      </c>
      <c r="X4">
        <v>0.53023267020950848</v>
      </c>
      <c r="Y4" t="s">
        <v>3267</v>
      </c>
      <c r="Z4">
        <v>1226.3168660726521</v>
      </c>
      <c r="AA4" t="s">
        <v>3267</v>
      </c>
      <c r="AB4">
        <v>185.64628456319574</v>
      </c>
      <c r="AC4" t="s">
        <v>3267</v>
      </c>
      <c r="AD4">
        <v>6.5153137213143225E-2</v>
      </c>
      <c r="AE4" t="s">
        <v>3267</v>
      </c>
      <c r="AF4">
        <v>9.5458592686319538E-2</v>
      </c>
      <c r="AG4" t="s">
        <v>3267</v>
      </c>
      <c r="AH4">
        <v>2.2223886273788514E-2</v>
      </c>
      <c r="AI4" t="s">
        <v>3267</v>
      </c>
      <c r="AJ4">
        <v>0.20293855422392412</v>
      </c>
      <c r="AK4" t="s">
        <v>3267</v>
      </c>
      <c r="AL4">
        <v>3.3626790558979706E-2</v>
      </c>
      <c r="AM4" t="s">
        <v>3267</v>
      </c>
      <c r="AN4">
        <v>0.15804169881545321</v>
      </c>
      <c r="AO4" t="s">
        <v>3267</v>
      </c>
      <c r="AP4">
        <v>9.4498756324832386E-2</v>
      </c>
      <c r="AQ4" t="s">
        <v>3267</v>
      </c>
      <c r="AR4">
        <v>8.4047512089120646E-2</v>
      </c>
      <c r="AS4" t="s">
        <v>3267</v>
      </c>
      <c r="AT4">
        <v>9.3064221022331903E-2</v>
      </c>
    </row>
    <row r="5" spans="1:46" x14ac:dyDescent="0.3">
      <c r="A5">
        <v>26</v>
      </c>
      <c r="B5">
        <v>1449</v>
      </c>
      <c r="C5">
        <v>16</v>
      </c>
      <c r="D5">
        <v>45</v>
      </c>
      <c r="E5">
        <v>23730</v>
      </c>
      <c r="F5">
        <v>14180</v>
      </c>
      <c r="G5">
        <v>2</v>
      </c>
      <c r="H5">
        <v>13</v>
      </c>
      <c r="I5">
        <v>1</v>
      </c>
      <c r="J5">
        <v>5</v>
      </c>
      <c r="K5">
        <v>2</v>
      </c>
      <c r="L5">
        <v>3</v>
      </c>
      <c r="M5">
        <v>2</v>
      </c>
      <c r="N5">
        <v>0</v>
      </c>
      <c r="O5">
        <v>2</v>
      </c>
      <c r="Q5" t="s">
        <v>3268</v>
      </c>
      <c r="R5">
        <v>36</v>
      </c>
      <c r="S5" t="s">
        <v>3268</v>
      </c>
      <c r="T5">
        <v>802</v>
      </c>
      <c r="U5" t="s">
        <v>3268</v>
      </c>
      <c r="V5">
        <v>7</v>
      </c>
      <c r="W5" t="s">
        <v>3268</v>
      </c>
      <c r="X5">
        <v>66</v>
      </c>
      <c r="Y5" t="s">
        <v>3268</v>
      </c>
      <c r="Z5">
        <v>47745</v>
      </c>
      <c r="AA5" t="s">
        <v>3268</v>
      </c>
      <c r="AB5">
        <v>14235.5</v>
      </c>
      <c r="AC5" t="s">
        <v>3268</v>
      </c>
      <c r="AD5">
        <v>2</v>
      </c>
      <c r="AE5" t="s">
        <v>3268</v>
      </c>
      <c r="AF5">
        <v>14</v>
      </c>
      <c r="AG5" t="s">
        <v>3268</v>
      </c>
      <c r="AH5">
        <v>1</v>
      </c>
      <c r="AI5" t="s">
        <v>3268</v>
      </c>
      <c r="AJ5">
        <v>10</v>
      </c>
      <c r="AK5" t="s">
        <v>3268</v>
      </c>
      <c r="AL5">
        <v>3</v>
      </c>
      <c r="AM5" t="s">
        <v>3268</v>
      </c>
      <c r="AN5">
        <v>5</v>
      </c>
      <c r="AO5" t="s">
        <v>3268</v>
      </c>
      <c r="AP5">
        <v>3</v>
      </c>
      <c r="AQ5" t="s">
        <v>3268</v>
      </c>
      <c r="AR5">
        <v>1</v>
      </c>
      <c r="AS5" t="s">
        <v>3268</v>
      </c>
      <c r="AT5">
        <v>3</v>
      </c>
    </row>
    <row r="6" spans="1:46" x14ac:dyDescent="0.3">
      <c r="A6">
        <v>32</v>
      </c>
      <c r="B6">
        <v>515</v>
      </c>
      <c r="C6">
        <v>1</v>
      </c>
      <c r="D6">
        <v>62</v>
      </c>
      <c r="E6">
        <v>37300</v>
      </c>
      <c r="F6">
        <v>9571</v>
      </c>
      <c r="G6">
        <v>0</v>
      </c>
      <c r="H6">
        <v>14</v>
      </c>
      <c r="I6">
        <v>0</v>
      </c>
      <c r="J6">
        <v>4</v>
      </c>
      <c r="K6">
        <v>2</v>
      </c>
      <c r="L6">
        <v>3</v>
      </c>
      <c r="M6">
        <v>2</v>
      </c>
      <c r="N6">
        <v>1</v>
      </c>
      <c r="O6">
        <v>2</v>
      </c>
      <c r="Q6" t="s">
        <v>3269</v>
      </c>
      <c r="R6">
        <v>36</v>
      </c>
      <c r="S6" t="s">
        <v>3269</v>
      </c>
      <c r="T6">
        <v>691</v>
      </c>
      <c r="U6" t="s">
        <v>3269</v>
      </c>
      <c r="V6">
        <v>2</v>
      </c>
      <c r="W6" t="s">
        <v>3269</v>
      </c>
      <c r="X6">
        <v>66</v>
      </c>
      <c r="Y6" t="s">
        <v>3269</v>
      </c>
      <c r="Z6">
        <v>61340</v>
      </c>
      <c r="AA6" t="s">
        <v>3269</v>
      </c>
      <c r="AB6">
        <v>9150</v>
      </c>
      <c r="AC6" t="s">
        <v>3269</v>
      </c>
      <c r="AD6">
        <v>1</v>
      </c>
      <c r="AE6" t="s">
        <v>3269</v>
      </c>
      <c r="AF6">
        <v>11</v>
      </c>
      <c r="AG6" t="s">
        <v>3269</v>
      </c>
      <c r="AH6">
        <v>0</v>
      </c>
      <c r="AI6" t="s">
        <v>3269</v>
      </c>
      <c r="AJ6">
        <v>10</v>
      </c>
      <c r="AK6" t="s">
        <v>3269</v>
      </c>
      <c r="AL6">
        <v>2</v>
      </c>
      <c r="AM6" t="s">
        <v>3269</v>
      </c>
      <c r="AN6">
        <v>5</v>
      </c>
      <c r="AO6" t="s">
        <v>3269</v>
      </c>
      <c r="AP6">
        <v>2</v>
      </c>
      <c r="AQ6" t="s">
        <v>3269</v>
      </c>
      <c r="AR6">
        <v>0</v>
      </c>
      <c r="AS6" t="s">
        <v>3269</v>
      </c>
      <c r="AT6">
        <v>2</v>
      </c>
    </row>
    <row r="7" spans="1:46" x14ac:dyDescent="0.3">
      <c r="A7">
        <v>30</v>
      </c>
      <c r="B7">
        <v>945</v>
      </c>
      <c r="C7">
        <v>9</v>
      </c>
      <c r="D7">
        <v>89</v>
      </c>
      <c r="E7">
        <v>10810</v>
      </c>
      <c r="F7">
        <v>16019</v>
      </c>
      <c r="G7">
        <v>1</v>
      </c>
      <c r="H7">
        <v>13</v>
      </c>
      <c r="I7">
        <v>0</v>
      </c>
      <c r="J7">
        <v>1</v>
      </c>
      <c r="K7">
        <v>3</v>
      </c>
      <c r="L7">
        <v>1</v>
      </c>
      <c r="M7">
        <v>0</v>
      </c>
      <c r="N7">
        <v>0</v>
      </c>
      <c r="O7">
        <v>0</v>
      </c>
      <c r="Q7" t="s">
        <v>3270</v>
      </c>
      <c r="R7">
        <v>9.0279907743744428</v>
      </c>
      <c r="S7" t="s">
        <v>3270</v>
      </c>
      <c r="T7">
        <v>403.50909994352821</v>
      </c>
      <c r="U7" t="s">
        <v>3270</v>
      </c>
      <c r="V7">
        <v>8.071521730922246</v>
      </c>
      <c r="W7" t="s">
        <v>3270</v>
      </c>
      <c r="X7">
        <v>20.329427593996169</v>
      </c>
      <c r="Y7" t="s">
        <v>3270</v>
      </c>
      <c r="Z7">
        <v>47017.698713792328</v>
      </c>
      <c r="AA7" t="s">
        <v>3270</v>
      </c>
      <c r="AB7">
        <v>7117.7860440599779</v>
      </c>
      <c r="AC7" t="s">
        <v>3270</v>
      </c>
      <c r="AD7">
        <v>2.4980090060707472</v>
      </c>
      <c r="AE7" t="s">
        <v>3270</v>
      </c>
      <c r="AF7">
        <v>3.6599377165396416</v>
      </c>
      <c r="AG7" t="s">
        <v>3270</v>
      </c>
      <c r="AH7">
        <v>0.85207666793083803</v>
      </c>
      <c r="AI7" t="s">
        <v>3270</v>
      </c>
      <c r="AJ7">
        <v>7.7807816755149988</v>
      </c>
      <c r="AK7" t="s">
        <v>3270</v>
      </c>
      <c r="AL7">
        <v>1.2892706207958458</v>
      </c>
      <c r="AM7" t="s">
        <v>3270</v>
      </c>
      <c r="AN7">
        <v>6.059410242736285</v>
      </c>
      <c r="AO7" t="s">
        <v>3270</v>
      </c>
      <c r="AP7">
        <v>3.623137034670628</v>
      </c>
      <c r="AQ7" t="s">
        <v>3270</v>
      </c>
      <c r="AR7">
        <v>3.2224302791379671</v>
      </c>
      <c r="AS7" t="s">
        <v>3270</v>
      </c>
      <c r="AT7">
        <v>3.5681361205404372</v>
      </c>
    </row>
    <row r="8" spans="1:46" x14ac:dyDescent="0.3">
      <c r="A8">
        <v>51</v>
      </c>
      <c r="B8">
        <v>1318</v>
      </c>
      <c r="C8">
        <v>26</v>
      </c>
      <c r="D8">
        <v>66</v>
      </c>
      <c r="E8">
        <v>163070</v>
      </c>
      <c r="F8">
        <v>5594</v>
      </c>
      <c r="G8">
        <v>2</v>
      </c>
      <c r="H8">
        <v>14</v>
      </c>
      <c r="I8">
        <v>1</v>
      </c>
      <c r="J8">
        <v>29</v>
      </c>
      <c r="K8">
        <v>2</v>
      </c>
      <c r="L8">
        <v>20</v>
      </c>
      <c r="M8">
        <v>6</v>
      </c>
      <c r="N8">
        <v>4</v>
      </c>
      <c r="O8">
        <v>17</v>
      </c>
      <c r="Q8" t="s">
        <v>3271</v>
      </c>
      <c r="R8">
        <v>81.504617422190066</v>
      </c>
      <c r="S8" t="s">
        <v>3271</v>
      </c>
      <c r="T8">
        <v>162819.59373723625</v>
      </c>
      <c r="U8" t="s">
        <v>3271</v>
      </c>
      <c r="V8">
        <v>65.149463052750036</v>
      </c>
      <c r="W8" t="s">
        <v>3271</v>
      </c>
      <c r="X8">
        <v>413.28562629953285</v>
      </c>
      <c r="Y8" t="s">
        <v>3271</v>
      </c>
      <c r="Z8">
        <v>2210663992.3409491</v>
      </c>
      <c r="AA8" t="s">
        <v>3271</v>
      </c>
      <c r="AB8">
        <v>50662878.16901499</v>
      </c>
      <c r="AC8" t="s">
        <v>3271</v>
      </c>
      <c r="AD8">
        <v>6.2400489944105617</v>
      </c>
      <c r="AE8" t="s">
        <v>3271</v>
      </c>
      <c r="AF8">
        <v>13.395144088949404</v>
      </c>
      <c r="AG8" t="s">
        <v>3271</v>
      </c>
      <c r="AH8">
        <v>0.7260346480321197</v>
      </c>
      <c r="AI8" t="s">
        <v>3271</v>
      </c>
      <c r="AJ8">
        <v>60.540563482029988</v>
      </c>
      <c r="AK8" t="s">
        <v>3271</v>
      </c>
      <c r="AL8">
        <v>1.6622187336473055</v>
      </c>
      <c r="AM8" t="s">
        <v>3271</v>
      </c>
      <c r="AN8">
        <v>36.716452489777403</v>
      </c>
      <c r="AO8" t="s">
        <v>3271</v>
      </c>
      <c r="AP8">
        <v>13.127121972001872</v>
      </c>
      <c r="AQ8" t="s">
        <v>3271</v>
      </c>
      <c r="AR8">
        <v>10.384056903905197</v>
      </c>
      <c r="AS8" t="s">
        <v>3271</v>
      </c>
      <c r="AT8">
        <v>12.731595374705361</v>
      </c>
    </row>
    <row r="9" spans="1:46" x14ac:dyDescent="0.3">
      <c r="A9">
        <v>48</v>
      </c>
      <c r="B9">
        <v>1262</v>
      </c>
      <c r="C9">
        <v>1</v>
      </c>
      <c r="D9">
        <v>35</v>
      </c>
      <c r="E9">
        <v>168850</v>
      </c>
      <c r="F9">
        <v>16154</v>
      </c>
      <c r="G9">
        <v>2</v>
      </c>
      <c r="H9">
        <v>22</v>
      </c>
      <c r="I9">
        <v>0</v>
      </c>
      <c r="J9">
        <v>27</v>
      </c>
      <c r="K9">
        <v>3</v>
      </c>
      <c r="L9">
        <v>5</v>
      </c>
      <c r="M9">
        <v>4</v>
      </c>
      <c r="N9">
        <v>2</v>
      </c>
      <c r="O9">
        <v>1</v>
      </c>
      <c r="Q9" t="s">
        <v>3272</v>
      </c>
      <c r="R9">
        <v>-0.32619412989444685</v>
      </c>
      <c r="S9" t="s">
        <v>3272</v>
      </c>
      <c r="T9">
        <v>-1.2038228076234552</v>
      </c>
      <c r="U9" t="s">
        <v>3272</v>
      </c>
      <c r="V9">
        <v>-0.17431930148234542</v>
      </c>
      <c r="W9" t="s">
        <v>3272</v>
      </c>
      <c r="X9">
        <v>-1.1963984562565884</v>
      </c>
      <c r="Y9" t="s">
        <v>3272</v>
      </c>
      <c r="Z9">
        <v>1.1449585977808776</v>
      </c>
      <c r="AA9" t="s">
        <v>3272</v>
      </c>
      <c r="AB9">
        <v>-1.2149560995878759</v>
      </c>
      <c r="AC9" t="s">
        <v>3272</v>
      </c>
      <c r="AD9">
        <v>1.0213816690384014E-2</v>
      </c>
      <c r="AE9" t="s">
        <v>3272</v>
      </c>
      <c r="AF9">
        <v>-0.30059822209052589</v>
      </c>
      <c r="AG9" t="s">
        <v>3272</v>
      </c>
      <c r="AH9">
        <v>0.36463433380264076</v>
      </c>
      <c r="AI9" t="s">
        <v>3272</v>
      </c>
      <c r="AJ9">
        <v>0.91826953662134025</v>
      </c>
      <c r="AK9" t="s">
        <v>3272</v>
      </c>
      <c r="AL9">
        <v>0.49499298603950281</v>
      </c>
      <c r="AM9" t="s">
        <v>3272</v>
      </c>
      <c r="AN9">
        <v>4.2346648281325336</v>
      </c>
      <c r="AO9" t="s">
        <v>3272</v>
      </c>
      <c r="AP9">
        <v>0.47742077351352163</v>
      </c>
      <c r="AQ9" t="s">
        <v>3272</v>
      </c>
      <c r="AR9">
        <v>3.6126731145487505</v>
      </c>
      <c r="AS9" t="s">
        <v>3272</v>
      </c>
      <c r="AT9">
        <v>0.17105808388335575</v>
      </c>
    </row>
    <row r="10" spans="1:46" x14ac:dyDescent="0.3">
      <c r="A10">
        <v>55</v>
      </c>
      <c r="B10">
        <v>177</v>
      </c>
      <c r="C10">
        <v>8</v>
      </c>
      <c r="D10">
        <v>37</v>
      </c>
      <c r="E10">
        <v>135770</v>
      </c>
      <c r="F10">
        <v>25592</v>
      </c>
      <c r="G10">
        <v>1</v>
      </c>
      <c r="H10">
        <v>15</v>
      </c>
      <c r="I10">
        <v>1</v>
      </c>
      <c r="J10">
        <v>34</v>
      </c>
      <c r="K10">
        <v>3</v>
      </c>
      <c r="L10">
        <v>33</v>
      </c>
      <c r="M10">
        <v>9</v>
      </c>
      <c r="N10">
        <v>15</v>
      </c>
      <c r="O10">
        <v>0</v>
      </c>
      <c r="Q10" t="s">
        <v>3273</v>
      </c>
      <c r="R10">
        <v>0.42859517033873323</v>
      </c>
      <c r="S10" t="s">
        <v>3273</v>
      </c>
      <c r="T10">
        <v>-3.5185683523258566E-3</v>
      </c>
      <c r="U10" t="s">
        <v>3273</v>
      </c>
      <c r="V10">
        <v>0.97703656405057426</v>
      </c>
      <c r="W10" t="s">
        <v>3273</v>
      </c>
      <c r="X10">
        <v>-3.2310952900449351E-2</v>
      </c>
      <c r="Y10" t="s">
        <v>3273</v>
      </c>
      <c r="Z10">
        <v>1.3731392836863625</v>
      </c>
      <c r="AA10" t="s">
        <v>3273</v>
      </c>
      <c r="AB10">
        <v>1.857780789113242E-2</v>
      </c>
      <c r="AC10" t="s">
        <v>3273</v>
      </c>
      <c r="AD10">
        <v>1.0264711119682104</v>
      </c>
      <c r="AE10" t="s">
        <v>3273</v>
      </c>
      <c r="AF10">
        <v>0.82112797557809358</v>
      </c>
      <c r="AG10" t="s">
        <v>3273</v>
      </c>
      <c r="AH10">
        <v>0.96898031677391283</v>
      </c>
      <c r="AI10" t="s">
        <v>3273</v>
      </c>
      <c r="AJ10">
        <v>1.1171718528128591</v>
      </c>
      <c r="AK10" t="s">
        <v>3273</v>
      </c>
      <c r="AL10">
        <v>0.55312417105370959</v>
      </c>
      <c r="AM10" t="s">
        <v>3273</v>
      </c>
      <c r="AN10">
        <v>1.8220488908109607</v>
      </c>
      <c r="AO10" t="s">
        <v>3273</v>
      </c>
      <c r="AP10">
        <v>0.91736315629082177</v>
      </c>
      <c r="AQ10" t="s">
        <v>3273</v>
      </c>
      <c r="AR10">
        <v>1.9842899833525234</v>
      </c>
      <c r="AS10" t="s">
        <v>3273</v>
      </c>
      <c r="AT10">
        <v>0.83345099199184502</v>
      </c>
    </row>
    <row r="11" spans="1:46" x14ac:dyDescent="0.3">
      <c r="A11">
        <v>32</v>
      </c>
      <c r="B11">
        <v>334</v>
      </c>
      <c r="C11">
        <v>5</v>
      </c>
      <c r="D11">
        <v>80</v>
      </c>
      <c r="E11">
        <v>32980</v>
      </c>
      <c r="F11">
        <v>15053</v>
      </c>
      <c r="G11">
        <v>0</v>
      </c>
      <c r="H11">
        <v>12</v>
      </c>
      <c r="I11">
        <v>2</v>
      </c>
      <c r="J11">
        <v>7</v>
      </c>
      <c r="K11">
        <v>5</v>
      </c>
      <c r="L11">
        <v>6</v>
      </c>
      <c r="M11">
        <v>2</v>
      </c>
      <c r="N11">
        <v>0</v>
      </c>
      <c r="O11">
        <v>5</v>
      </c>
      <c r="Q11" t="s">
        <v>3274</v>
      </c>
      <c r="R11">
        <v>42</v>
      </c>
      <c r="S11" t="s">
        <v>3274</v>
      </c>
      <c r="T11">
        <v>1397</v>
      </c>
      <c r="U11" t="s">
        <v>3274</v>
      </c>
      <c r="V11">
        <v>28</v>
      </c>
      <c r="W11" t="s">
        <v>3274</v>
      </c>
      <c r="X11">
        <v>70</v>
      </c>
      <c r="Y11" t="s">
        <v>3274</v>
      </c>
      <c r="Z11">
        <v>198939</v>
      </c>
      <c r="AA11" t="s">
        <v>3274</v>
      </c>
      <c r="AB11">
        <v>24905</v>
      </c>
      <c r="AC11" t="s">
        <v>3274</v>
      </c>
      <c r="AD11">
        <v>9</v>
      </c>
      <c r="AE11" t="s">
        <v>3274</v>
      </c>
      <c r="AF11">
        <v>14</v>
      </c>
      <c r="AG11" t="s">
        <v>3274</v>
      </c>
      <c r="AH11">
        <v>3</v>
      </c>
      <c r="AI11" t="s">
        <v>3274</v>
      </c>
      <c r="AJ11">
        <v>40</v>
      </c>
      <c r="AK11" t="s">
        <v>3274</v>
      </c>
      <c r="AL11">
        <v>6</v>
      </c>
      <c r="AM11" t="s">
        <v>3274</v>
      </c>
      <c r="AN11">
        <v>40</v>
      </c>
      <c r="AO11" t="s">
        <v>3274</v>
      </c>
      <c r="AP11">
        <v>18</v>
      </c>
      <c r="AQ11" t="s">
        <v>3274</v>
      </c>
      <c r="AR11">
        <v>15</v>
      </c>
      <c r="AS11" t="s">
        <v>3274</v>
      </c>
      <c r="AT11">
        <v>17</v>
      </c>
    </row>
    <row r="12" spans="1:46" x14ac:dyDescent="0.3">
      <c r="A12">
        <v>33</v>
      </c>
      <c r="B12">
        <v>867</v>
      </c>
      <c r="C12">
        <v>8</v>
      </c>
      <c r="D12">
        <v>90</v>
      </c>
      <c r="E12">
        <v>31430</v>
      </c>
      <c r="F12">
        <v>6076</v>
      </c>
      <c r="G12">
        <v>6</v>
      </c>
      <c r="H12">
        <v>19</v>
      </c>
      <c r="I12">
        <v>1</v>
      </c>
      <c r="J12">
        <v>14</v>
      </c>
      <c r="K12">
        <v>1</v>
      </c>
      <c r="L12">
        <v>10</v>
      </c>
      <c r="M12">
        <v>8</v>
      </c>
      <c r="N12">
        <v>7</v>
      </c>
      <c r="O12">
        <v>6</v>
      </c>
      <c r="Q12" t="s">
        <v>3275</v>
      </c>
      <c r="R12">
        <v>18</v>
      </c>
      <c r="S12" t="s">
        <v>3275</v>
      </c>
      <c r="T12">
        <v>102</v>
      </c>
      <c r="U12" t="s">
        <v>3275</v>
      </c>
      <c r="V12">
        <v>1</v>
      </c>
      <c r="W12" t="s">
        <v>3275</v>
      </c>
      <c r="X12">
        <v>30</v>
      </c>
      <c r="Y12" t="s">
        <v>3275</v>
      </c>
      <c r="Z12">
        <v>1051</v>
      </c>
      <c r="AA12" t="s">
        <v>3275</v>
      </c>
      <c r="AB12">
        <v>2094</v>
      </c>
      <c r="AC12" t="s">
        <v>3275</v>
      </c>
      <c r="AD12">
        <v>0</v>
      </c>
      <c r="AE12" t="s">
        <v>3275</v>
      </c>
      <c r="AF12">
        <v>11</v>
      </c>
      <c r="AG12" t="s">
        <v>3275</v>
      </c>
      <c r="AH12">
        <v>0</v>
      </c>
      <c r="AI12" t="s">
        <v>3275</v>
      </c>
      <c r="AJ12">
        <v>0</v>
      </c>
      <c r="AK12" t="s">
        <v>3275</v>
      </c>
      <c r="AL12">
        <v>0</v>
      </c>
      <c r="AM12" t="s">
        <v>3275</v>
      </c>
      <c r="AN12">
        <v>0</v>
      </c>
      <c r="AO12" t="s">
        <v>3275</v>
      </c>
      <c r="AP12">
        <v>0</v>
      </c>
      <c r="AQ12" t="s">
        <v>3275</v>
      </c>
      <c r="AR12">
        <v>0</v>
      </c>
      <c r="AS12" t="s">
        <v>3275</v>
      </c>
      <c r="AT12">
        <v>0</v>
      </c>
    </row>
    <row r="13" spans="1:46" x14ac:dyDescent="0.3">
      <c r="A13">
        <v>45</v>
      </c>
      <c r="B13">
        <v>252</v>
      </c>
      <c r="C13">
        <v>2</v>
      </c>
      <c r="D13">
        <v>95</v>
      </c>
      <c r="E13">
        <v>22740</v>
      </c>
      <c r="F13">
        <v>6153</v>
      </c>
      <c r="G13">
        <v>1</v>
      </c>
      <c r="H13">
        <v>14</v>
      </c>
      <c r="I13">
        <v>0</v>
      </c>
      <c r="J13">
        <v>1</v>
      </c>
      <c r="K13">
        <v>3</v>
      </c>
      <c r="L13">
        <v>1</v>
      </c>
      <c r="M13">
        <v>0</v>
      </c>
      <c r="N13">
        <v>0</v>
      </c>
      <c r="O13">
        <v>0</v>
      </c>
      <c r="Q13" t="s">
        <v>3276</v>
      </c>
      <c r="R13">
        <v>60</v>
      </c>
      <c r="S13" t="s">
        <v>3276</v>
      </c>
      <c r="T13">
        <v>1499</v>
      </c>
      <c r="U13" t="s">
        <v>3276</v>
      </c>
      <c r="V13">
        <v>29</v>
      </c>
      <c r="W13" t="s">
        <v>3276</v>
      </c>
      <c r="X13">
        <v>100</v>
      </c>
      <c r="Y13" t="s">
        <v>3276</v>
      </c>
      <c r="Z13">
        <v>199990</v>
      </c>
      <c r="AA13" t="s">
        <v>3276</v>
      </c>
      <c r="AB13">
        <v>26999</v>
      </c>
      <c r="AC13" t="s">
        <v>3276</v>
      </c>
      <c r="AD13">
        <v>9</v>
      </c>
      <c r="AE13" t="s">
        <v>3276</v>
      </c>
      <c r="AF13">
        <v>25</v>
      </c>
      <c r="AG13" t="s">
        <v>3276</v>
      </c>
      <c r="AH13">
        <v>3</v>
      </c>
      <c r="AI13" t="s">
        <v>3276</v>
      </c>
      <c r="AJ13">
        <v>40</v>
      </c>
      <c r="AK13" t="s">
        <v>3276</v>
      </c>
      <c r="AL13">
        <v>6</v>
      </c>
      <c r="AM13" t="s">
        <v>3276</v>
      </c>
      <c r="AN13">
        <v>40</v>
      </c>
      <c r="AO13" t="s">
        <v>3276</v>
      </c>
      <c r="AP13">
        <v>18</v>
      </c>
      <c r="AQ13" t="s">
        <v>3276</v>
      </c>
      <c r="AR13">
        <v>15</v>
      </c>
      <c r="AS13" t="s">
        <v>3276</v>
      </c>
      <c r="AT13">
        <v>17</v>
      </c>
    </row>
    <row r="14" spans="1:46" x14ac:dyDescent="0.3">
      <c r="A14">
        <v>34</v>
      </c>
      <c r="B14">
        <v>999</v>
      </c>
      <c r="C14">
        <v>26</v>
      </c>
      <c r="D14">
        <v>92</v>
      </c>
      <c r="E14">
        <v>20290</v>
      </c>
      <c r="F14">
        <v>15891</v>
      </c>
      <c r="G14">
        <v>1</v>
      </c>
      <c r="H14">
        <v>20</v>
      </c>
      <c r="I14">
        <v>3</v>
      </c>
      <c r="J14">
        <v>5</v>
      </c>
      <c r="K14">
        <v>2</v>
      </c>
      <c r="L14">
        <v>5</v>
      </c>
      <c r="M14">
        <v>4</v>
      </c>
      <c r="N14">
        <v>0</v>
      </c>
      <c r="O14">
        <v>0</v>
      </c>
      <c r="Q14" t="s">
        <v>3277</v>
      </c>
      <c r="R14">
        <v>54238</v>
      </c>
      <c r="S14" t="s">
        <v>3277</v>
      </c>
      <c r="T14">
        <v>1179654</v>
      </c>
      <c r="U14" t="s">
        <v>3277</v>
      </c>
      <c r="V14">
        <v>13455</v>
      </c>
      <c r="W14" t="s">
        <v>3277</v>
      </c>
      <c r="X14">
        <v>96860</v>
      </c>
      <c r="Y14" t="s">
        <v>3277</v>
      </c>
      <c r="Z14">
        <v>91401238</v>
      </c>
      <c r="AA14" t="s">
        <v>3277</v>
      </c>
      <c r="AB14">
        <v>21040262</v>
      </c>
      <c r="AC14" t="s">
        <v>3277</v>
      </c>
      <c r="AD14">
        <v>3959</v>
      </c>
      <c r="AE14" t="s">
        <v>3277</v>
      </c>
      <c r="AF14">
        <v>22358</v>
      </c>
      <c r="AG14" t="s">
        <v>3277</v>
      </c>
      <c r="AH14">
        <v>1167</v>
      </c>
      <c r="AI14" t="s">
        <v>3277</v>
      </c>
      <c r="AJ14">
        <v>16581</v>
      </c>
      <c r="AK14" t="s">
        <v>3277</v>
      </c>
      <c r="AL14">
        <v>4115</v>
      </c>
      <c r="AM14" t="s">
        <v>3277</v>
      </c>
      <c r="AN14">
        <v>10229</v>
      </c>
      <c r="AO14" t="s">
        <v>3277</v>
      </c>
      <c r="AP14">
        <v>6217</v>
      </c>
      <c r="AQ14" t="s">
        <v>3277</v>
      </c>
      <c r="AR14">
        <v>3216</v>
      </c>
      <c r="AS14" t="s">
        <v>3277</v>
      </c>
      <c r="AT14">
        <v>6061</v>
      </c>
    </row>
    <row r="15" spans="1:46" ht="15" thickBot="1" x14ac:dyDescent="0.35">
      <c r="A15">
        <v>31</v>
      </c>
      <c r="B15">
        <v>330</v>
      </c>
      <c r="C15">
        <v>22</v>
      </c>
      <c r="D15">
        <v>98</v>
      </c>
      <c r="E15">
        <v>61790</v>
      </c>
      <c r="F15">
        <v>21057</v>
      </c>
      <c r="G15">
        <v>1</v>
      </c>
      <c r="H15">
        <v>15</v>
      </c>
      <c r="I15">
        <v>2</v>
      </c>
      <c r="J15">
        <v>10</v>
      </c>
      <c r="K15">
        <v>3</v>
      </c>
      <c r="L15">
        <v>10</v>
      </c>
      <c r="M15">
        <v>2</v>
      </c>
      <c r="N15">
        <v>6</v>
      </c>
      <c r="O15">
        <v>7</v>
      </c>
      <c r="Q15" s="2" t="s">
        <v>3278</v>
      </c>
      <c r="R15" s="2">
        <v>1470</v>
      </c>
      <c r="S15" s="2" t="s">
        <v>3278</v>
      </c>
      <c r="T15" s="2">
        <v>1470</v>
      </c>
      <c r="U15" s="2" t="s">
        <v>3278</v>
      </c>
      <c r="V15" s="2">
        <v>1470</v>
      </c>
      <c r="W15" s="2" t="s">
        <v>3278</v>
      </c>
      <c r="X15" s="2">
        <v>1470</v>
      </c>
      <c r="Y15" s="2" t="s">
        <v>3278</v>
      </c>
      <c r="Z15" s="2">
        <v>1470</v>
      </c>
      <c r="AA15" s="2" t="s">
        <v>3278</v>
      </c>
      <c r="AB15" s="2">
        <v>1470</v>
      </c>
      <c r="AC15" s="2" t="s">
        <v>3278</v>
      </c>
      <c r="AD15" s="2">
        <v>1470</v>
      </c>
      <c r="AE15" s="2" t="s">
        <v>3278</v>
      </c>
      <c r="AF15" s="2">
        <v>1470</v>
      </c>
      <c r="AG15" s="2" t="s">
        <v>3278</v>
      </c>
      <c r="AH15" s="2">
        <v>1470</v>
      </c>
      <c r="AI15" s="2" t="s">
        <v>3278</v>
      </c>
      <c r="AJ15" s="2">
        <v>1470</v>
      </c>
      <c r="AK15" s="2" t="s">
        <v>3278</v>
      </c>
      <c r="AL15" s="2">
        <v>1470</v>
      </c>
      <c r="AM15" s="2" t="s">
        <v>3278</v>
      </c>
      <c r="AN15" s="2">
        <v>1470</v>
      </c>
      <c r="AO15" s="2" t="s">
        <v>3278</v>
      </c>
      <c r="AP15" s="2">
        <v>1470</v>
      </c>
      <c r="AQ15" s="2" t="s">
        <v>3278</v>
      </c>
      <c r="AR15" s="2">
        <v>1470</v>
      </c>
      <c r="AS15" s="2" t="s">
        <v>3278</v>
      </c>
      <c r="AT15" s="2">
        <v>1470</v>
      </c>
    </row>
    <row r="16" spans="1:46" x14ac:dyDescent="0.3">
      <c r="A16">
        <v>49</v>
      </c>
      <c r="B16">
        <v>1091</v>
      </c>
      <c r="C16">
        <v>1</v>
      </c>
      <c r="D16">
        <v>90</v>
      </c>
      <c r="E16">
        <v>139640</v>
      </c>
      <c r="F16">
        <v>17810</v>
      </c>
      <c r="G16">
        <v>7</v>
      </c>
      <c r="H16">
        <v>12</v>
      </c>
      <c r="I16">
        <v>0</v>
      </c>
      <c r="J16">
        <v>25</v>
      </c>
      <c r="K16">
        <v>2</v>
      </c>
      <c r="L16">
        <v>7</v>
      </c>
      <c r="M16">
        <v>1</v>
      </c>
      <c r="N16">
        <v>0</v>
      </c>
      <c r="O16">
        <v>7</v>
      </c>
    </row>
    <row r="17" spans="1:15" x14ac:dyDescent="0.3">
      <c r="A17">
        <v>52</v>
      </c>
      <c r="B17">
        <v>1325</v>
      </c>
      <c r="C17">
        <v>11</v>
      </c>
      <c r="D17">
        <v>82</v>
      </c>
      <c r="E17">
        <v>31490</v>
      </c>
      <c r="F17">
        <v>21821</v>
      </c>
      <c r="G17">
        <v>8</v>
      </c>
      <c r="H17">
        <v>20</v>
      </c>
      <c r="I17">
        <v>1</v>
      </c>
      <c r="J17">
        <v>9</v>
      </c>
      <c r="K17">
        <v>3</v>
      </c>
      <c r="L17">
        <v>5</v>
      </c>
      <c r="M17">
        <v>2</v>
      </c>
      <c r="N17">
        <v>1</v>
      </c>
      <c r="O17">
        <v>4</v>
      </c>
    </row>
    <row r="18" spans="1:15" x14ac:dyDescent="0.3">
      <c r="A18">
        <v>58</v>
      </c>
      <c r="B18">
        <v>1272</v>
      </c>
      <c r="C18">
        <v>5</v>
      </c>
      <c r="D18">
        <v>37</v>
      </c>
      <c r="E18">
        <v>105520</v>
      </c>
      <c r="F18">
        <v>9255</v>
      </c>
      <c r="G18">
        <v>2</v>
      </c>
      <c r="H18">
        <v>13</v>
      </c>
      <c r="I18">
        <v>1</v>
      </c>
      <c r="J18">
        <v>24</v>
      </c>
      <c r="K18">
        <v>3</v>
      </c>
      <c r="L18">
        <v>6</v>
      </c>
      <c r="M18">
        <v>0</v>
      </c>
      <c r="N18">
        <v>0</v>
      </c>
      <c r="O18">
        <v>4</v>
      </c>
    </row>
    <row r="19" spans="1:15" x14ac:dyDescent="0.3">
      <c r="A19">
        <v>38</v>
      </c>
      <c r="B19">
        <v>653</v>
      </c>
      <c r="C19">
        <v>29</v>
      </c>
      <c r="D19">
        <v>50</v>
      </c>
      <c r="E19">
        <v>24060</v>
      </c>
      <c r="F19">
        <v>5456</v>
      </c>
      <c r="G19">
        <v>1</v>
      </c>
      <c r="H19">
        <v>11</v>
      </c>
      <c r="I19">
        <v>0</v>
      </c>
      <c r="J19">
        <v>10</v>
      </c>
      <c r="K19">
        <v>2</v>
      </c>
      <c r="L19">
        <v>10</v>
      </c>
      <c r="M19">
        <v>3</v>
      </c>
      <c r="N19">
        <v>9</v>
      </c>
      <c r="O19">
        <v>9</v>
      </c>
    </row>
    <row r="20" spans="1:15" x14ac:dyDescent="0.3">
      <c r="A20">
        <v>38</v>
      </c>
      <c r="B20">
        <v>201</v>
      </c>
      <c r="C20">
        <v>10</v>
      </c>
      <c r="D20">
        <v>99</v>
      </c>
      <c r="E20">
        <v>132060</v>
      </c>
      <c r="F20">
        <v>3376</v>
      </c>
      <c r="G20">
        <v>3</v>
      </c>
      <c r="H20">
        <v>12</v>
      </c>
      <c r="I20">
        <v>1</v>
      </c>
      <c r="J20">
        <v>20</v>
      </c>
      <c r="K20">
        <v>3</v>
      </c>
      <c r="L20">
        <v>18</v>
      </c>
      <c r="M20">
        <v>16</v>
      </c>
      <c r="N20">
        <v>1</v>
      </c>
      <c r="O20">
        <v>11</v>
      </c>
    </row>
    <row r="21" spans="1:15" x14ac:dyDescent="0.3">
      <c r="A21">
        <v>30</v>
      </c>
      <c r="B21">
        <v>855</v>
      </c>
      <c r="C21">
        <v>7</v>
      </c>
      <c r="D21">
        <v>73</v>
      </c>
      <c r="E21">
        <v>47790</v>
      </c>
      <c r="F21">
        <v>12761</v>
      </c>
      <c r="G21">
        <v>7</v>
      </c>
      <c r="H21">
        <v>14</v>
      </c>
      <c r="I21">
        <v>2</v>
      </c>
      <c r="J21">
        <v>8</v>
      </c>
      <c r="K21">
        <v>3</v>
      </c>
      <c r="L21">
        <v>3</v>
      </c>
      <c r="M21">
        <v>2</v>
      </c>
      <c r="N21">
        <v>0</v>
      </c>
      <c r="O21">
        <v>2</v>
      </c>
    </row>
    <row r="22" spans="1:15" x14ac:dyDescent="0.3">
      <c r="A22">
        <v>34</v>
      </c>
      <c r="B22">
        <v>1003</v>
      </c>
      <c r="C22">
        <v>2</v>
      </c>
      <c r="D22">
        <v>95</v>
      </c>
      <c r="E22">
        <v>40330</v>
      </c>
      <c r="F22">
        <v>15834</v>
      </c>
      <c r="G22">
        <v>2</v>
      </c>
      <c r="H22">
        <v>11</v>
      </c>
      <c r="I22">
        <v>0</v>
      </c>
      <c r="J22">
        <v>5</v>
      </c>
      <c r="K22">
        <v>3</v>
      </c>
      <c r="L22">
        <v>3</v>
      </c>
      <c r="M22">
        <v>2</v>
      </c>
      <c r="N22">
        <v>0</v>
      </c>
      <c r="O22">
        <v>2</v>
      </c>
    </row>
    <row r="23" spans="1:15" x14ac:dyDescent="0.3">
      <c r="A23">
        <v>36</v>
      </c>
      <c r="B23">
        <v>1450</v>
      </c>
      <c r="C23">
        <v>15</v>
      </c>
      <c r="D23">
        <v>52</v>
      </c>
      <c r="E23">
        <v>190810</v>
      </c>
      <c r="F23">
        <v>10849</v>
      </c>
      <c r="G23">
        <v>5</v>
      </c>
      <c r="H23">
        <v>11</v>
      </c>
      <c r="I23">
        <v>1</v>
      </c>
      <c r="J23">
        <v>25</v>
      </c>
      <c r="K23">
        <v>2</v>
      </c>
      <c r="L23">
        <v>5</v>
      </c>
      <c r="M23">
        <v>2</v>
      </c>
      <c r="N23">
        <v>0</v>
      </c>
      <c r="O23">
        <v>3</v>
      </c>
    </row>
    <row r="24" spans="1:15" x14ac:dyDescent="0.3">
      <c r="A24">
        <v>39</v>
      </c>
      <c r="B24">
        <v>203</v>
      </c>
      <c r="C24">
        <v>2</v>
      </c>
      <c r="D24">
        <v>84</v>
      </c>
      <c r="E24">
        <v>121690</v>
      </c>
      <c r="F24">
        <v>13547</v>
      </c>
      <c r="G24">
        <v>7</v>
      </c>
      <c r="H24">
        <v>11</v>
      </c>
      <c r="I24">
        <v>3</v>
      </c>
      <c r="J24">
        <v>21</v>
      </c>
      <c r="K24">
        <v>4</v>
      </c>
      <c r="L24">
        <v>18</v>
      </c>
      <c r="M24">
        <v>7</v>
      </c>
      <c r="N24">
        <v>11</v>
      </c>
      <c r="O24">
        <v>5</v>
      </c>
    </row>
    <row r="25" spans="1:15" x14ac:dyDescent="0.3">
      <c r="A25">
        <v>48</v>
      </c>
      <c r="B25">
        <v>1221</v>
      </c>
      <c r="C25">
        <v>7</v>
      </c>
      <c r="D25">
        <v>96</v>
      </c>
      <c r="E25">
        <v>54860</v>
      </c>
      <c r="F25">
        <v>24795</v>
      </c>
      <c r="G25">
        <v>4</v>
      </c>
      <c r="H25">
        <v>11</v>
      </c>
      <c r="I25">
        <v>3</v>
      </c>
      <c r="J25">
        <v>15</v>
      </c>
      <c r="K25">
        <v>3</v>
      </c>
      <c r="L25">
        <v>2</v>
      </c>
      <c r="M25">
        <v>2</v>
      </c>
      <c r="N25">
        <v>2</v>
      </c>
      <c r="O25">
        <v>2</v>
      </c>
    </row>
    <row r="26" spans="1:15" x14ac:dyDescent="0.3">
      <c r="A26">
        <v>36</v>
      </c>
      <c r="B26">
        <v>676</v>
      </c>
      <c r="C26">
        <v>1</v>
      </c>
      <c r="D26">
        <v>35</v>
      </c>
      <c r="E26">
        <v>52280</v>
      </c>
      <c r="F26">
        <v>23361</v>
      </c>
      <c r="G26">
        <v>0</v>
      </c>
      <c r="H26">
        <v>15</v>
      </c>
      <c r="I26">
        <v>1</v>
      </c>
      <c r="J26">
        <v>10</v>
      </c>
      <c r="K26">
        <v>2</v>
      </c>
      <c r="L26">
        <v>9</v>
      </c>
      <c r="M26">
        <v>7</v>
      </c>
      <c r="N26">
        <v>0</v>
      </c>
      <c r="O26">
        <v>5</v>
      </c>
    </row>
    <row r="27" spans="1:15" x14ac:dyDescent="0.3">
      <c r="A27">
        <v>57</v>
      </c>
      <c r="B27">
        <v>210</v>
      </c>
      <c r="C27">
        <v>29</v>
      </c>
      <c r="D27">
        <v>56</v>
      </c>
      <c r="E27">
        <v>141180</v>
      </c>
      <c r="F27">
        <v>22102</v>
      </c>
      <c r="G27">
        <v>3</v>
      </c>
      <c r="H27">
        <v>12</v>
      </c>
      <c r="I27">
        <v>1</v>
      </c>
      <c r="J27">
        <v>32</v>
      </c>
      <c r="K27">
        <v>3</v>
      </c>
      <c r="L27">
        <v>1</v>
      </c>
      <c r="M27">
        <v>0</v>
      </c>
      <c r="N27">
        <v>0</v>
      </c>
      <c r="O27">
        <v>0</v>
      </c>
    </row>
    <row r="28" spans="1:15" x14ac:dyDescent="0.3">
      <c r="A28">
        <v>44</v>
      </c>
      <c r="B28">
        <v>986</v>
      </c>
      <c r="C28">
        <v>8</v>
      </c>
      <c r="D28">
        <v>62</v>
      </c>
      <c r="E28">
        <v>28180</v>
      </c>
      <c r="F28">
        <v>5044</v>
      </c>
      <c r="G28">
        <v>2</v>
      </c>
      <c r="H28">
        <v>24</v>
      </c>
      <c r="I28">
        <v>1</v>
      </c>
      <c r="J28">
        <v>10</v>
      </c>
      <c r="K28">
        <v>2</v>
      </c>
      <c r="L28">
        <v>3</v>
      </c>
      <c r="M28">
        <v>2</v>
      </c>
      <c r="N28">
        <v>0</v>
      </c>
      <c r="O28">
        <v>2</v>
      </c>
    </row>
    <row r="29" spans="1:15" x14ac:dyDescent="0.3">
      <c r="A29">
        <v>35</v>
      </c>
      <c r="B29">
        <v>819</v>
      </c>
      <c r="C29">
        <v>2</v>
      </c>
      <c r="D29">
        <v>44</v>
      </c>
      <c r="E29">
        <v>102740</v>
      </c>
      <c r="F29">
        <v>19588</v>
      </c>
      <c r="G29">
        <v>2</v>
      </c>
      <c r="H29">
        <v>18</v>
      </c>
      <c r="I29">
        <v>1</v>
      </c>
      <c r="J29">
        <v>15</v>
      </c>
      <c r="K29">
        <v>2</v>
      </c>
      <c r="L29">
        <v>7</v>
      </c>
      <c r="M29">
        <v>7</v>
      </c>
      <c r="N29">
        <v>6</v>
      </c>
      <c r="O29">
        <v>4</v>
      </c>
    </row>
    <row r="30" spans="1:15" x14ac:dyDescent="0.3">
      <c r="A30">
        <v>48</v>
      </c>
      <c r="B30">
        <v>626</v>
      </c>
      <c r="C30">
        <v>1</v>
      </c>
      <c r="D30">
        <v>98</v>
      </c>
      <c r="E30">
        <v>53810</v>
      </c>
      <c r="F30">
        <v>19294</v>
      </c>
      <c r="G30">
        <v>9</v>
      </c>
      <c r="H30">
        <v>13</v>
      </c>
      <c r="I30">
        <v>0</v>
      </c>
      <c r="J30">
        <v>23</v>
      </c>
      <c r="K30">
        <v>2</v>
      </c>
      <c r="L30">
        <v>1</v>
      </c>
      <c r="M30">
        <v>0</v>
      </c>
      <c r="N30">
        <v>0</v>
      </c>
      <c r="O30">
        <v>0</v>
      </c>
    </row>
    <row r="31" spans="1:15" x14ac:dyDescent="0.3">
      <c r="A31">
        <v>38</v>
      </c>
      <c r="B31">
        <v>1180</v>
      </c>
      <c r="C31">
        <v>29</v>
      </c>
      <c r="D31">
        <v>70</v>
      </c>
      <c r="E31">
        <v>66730</v>
      </c>
      <c r="F31">
        <v>11354</v>
      </c>
      <c r="G31">
        <v>7</v>
      </c>
      <c r="H31">
        <v>19</v>
      </c>
      <c r="I31">
        <v>0</v>
      </c>
      <c r="J31">
        <v>17</v>
      </c>
      <c r="K31">
        <v>2</v>
      </c>
      <c r="L31">
        <v>1</v>
      </c>
      <c r="M31">
        <v>0</v>
      </c>
      <c r="N31">
        <v>0</v>
      </c>
      <c r="O31">
        <v>0</v>
      </c>
    </row>
    <row r="32" spans="1:15" x14ac:dyDescent="0.3">
      <c r="A32">
        <v>47</v>
      </c>
      <c r="B32">
        <v>1001</v>
      </c>
      <c r="C32">
        <v>7</v>
      </c>
      <c r="D32">
        <v>92</v>
      </c>
      <c r="E32">
        <v>103330</v>
      </c>
      <c r="F32">
        <v>19271</v>
      </c>
      <c r="G32">
        <v>8</v>
      </c>
      <c r="H32">
        <v>12</v>
      </c>
      <c r="I32">
        <v>1</v>
      </c>
      <c r="J32">
        <v>28</v>
      </c>
      <c r="K32">
        <v>4</v>
      </c>
      <c r="L32">
        <v>22</v>
      </c>
      <c r="M32">
        <v>11</v>
      </c>
      <c r="N32">
        <v>14</v>
      </c>
      <c r="O32">
        <v>10</v>
      </c>
    </row>
    <row r="33" spans="1:15" x14ac:dyDescent="0.3">
      <c r="A33">
        <v>44</v>
      </c>
      <c r="B33">
        <v>429</v>
      </c>
      <c r="C33">
        <v>1</v>
      </c>
      <c r="D33">
        <v>99</v>
      </c>
      <c r="E33">
        <v>23420</v>
      </c>
      <c r="F33">
        <v>11092</v>
      </c>
      <c r="G33">
        <v>1</v>
      </c>
      <c r="H33">
        <v>12</v>
      </c>
      <c r="I33">
        <v>3</v>
      </c>
      <c r="J33">
        <v>6</v>
      </c>
      <c r="K33">
        <v>2</v>
      </c>
      <c r="L33">
        <v>5</v>
      </c>
      <c r="M33">
        <v>3</v>
      </c>
      <c r="N33">
        <v>2</v>
      </c>
      <c r="O33">
        <v>3</v>
      </c>
    </row>
    <row r="34" spans="1:15" x14ac:dyDescent="0.3">
      <c r="A34">
        <v>36</v>
      </c>
      <c r="B34">
        <v>318</v>
      </c>
      <c r="C34">
        <v>9</v>
      </c>
      <c r="D34">
        <v>79</v>
      </c>
      <c r="E34">
        <v>33880</v>
      </c>
      <c r="F34">
        <v>21777</v>
      </c>
      <c r="G34">
        <v>0</v>
      </c>
      <c r="H34">
        <v>17</v>
      </c>
      <c r="I34">
        <v>1</v>
      </c>
      <c r="J34">
        <v>2</v>
      </c>
      <c r="K34">
        <v>0</v>
      </c>
      <c r="L34">
        <v>1</v>
      </c>
      <c r="M34">
        <v>0</v>
      </c>
      <c r="N34">
        <v>0</v>
      </c>
      <c r="O34">
        <v>0</v>
      </c>
    </row>
    <row r="35" spans="1:15" x14ac:dyDescent="0.3">
      <c r="A35">
        <v>56</v>
      </c>
      <c r="B35">
        <v>1400</v>
      </c>
      <c r="C35">
        <v>7</v>
      </c>
      <c r="D35">
        <v>49</v>
      </c>
      <c r="E35">
        <v>72600</v>
      </c>
      <c r="F35">
        <v>21698</v>
      </c>
      <c r="G35">
        <v>4</v>
      </c>
      <c r="H35">
        <v>11</v>
      </c>
      <c r="I35">
        <v>0</v>
      </c>
      <c r="J35">
        <v>37</v>
      </c>
      <c r="K35">
        <v>3</v>
      </c>
      <c r="L35">
        <v>6</v>
      </c>
      <c r="M35">
        <v>4</v>
      </c>
      <c r="N35">
        <v>0</v>
      </c>
      <c r="O35">
        <v>2</v>
      </c>
    </row>
    <row r="36" spans="1:15" x14ac:dyDescent="0.3">
      <c r="A36">
        <v>57</v>
      </c>
      <c r="B36">
        <v>593</v>
      </c>
      <c r="C36">
        <v>1</v>
      </c>
      <c r="D36">
        <v>88</v>
      </c>
      <c r="E36">
        <v>6755</v>
      </c>
      <c r="F36">
        <v>2967</v>
      </c>
      <c r="G36">
        <v>2</v>
      </c>
      <c r="H36">
        <v>11</v>
      </c>
      <c r="I36">
        <v>0</v>
      </c>
      <c r="J36">
        <v>15</v>
      </c>
      <c r="K36">
        <v>2</v>
      </c>
      <c r="L36">
        <v>3</v>
      </c>
      <c r="M36">
        <v>2</v>
      </c>
      <c r="N36">
        <v>1</v>
      </c>
      <c r="O36">
        <v>2</v>
      </c>
    </row>
    <row r="37" spans="1:15" x14ac:dyDescent="0.3">
      <c r="A37">
        <v>43</v>
      </c>
      <c r="B37">
        <v>930</v>
      </c>
      <c r="C37">
        <v>6</v>
      </c>
      <c r="D37">
        <v>73</v>
      </c>
      <c r="E37">
        <v>40810</v>
      </c>
      <c r="F37">
        <v>20003</v>
      </c>
      <c r="G37">
        <v>1</v>
      </c>
      <c r="H37">
        <v>14</v>
      </c>
      <c r="I37">
        <v>0</v>
      </c>
      <c r="J37">
        <v>20</v>
      </c>
      <c r="K37">
        <v>3</v>
      </c>
      <c r="L37">
        <v>20</v>
      </c>
      <c r="M37">
        <v>7</v>
      </c>
      <c r="N37">
        <v>1</v>
      </c>
      <c r="O37">
        <v>8</v>
      </c>
    </row>
    <row r="38" spans="1:15" x14ac:dyDescent="0.3">
      <c r="A38">
        <v>38</v>
      </c>
      <c r="B38">
        <v>827</v>
      </c>
      <c r="C38">
        <v>1</v>
      </c>
      <c r="D38">
        <v>33</v>
      </c>
      <c r="E38">
        <v>76250</v>
      </c>
      <c r="F38">
        <v>19383</v>
      </c>
      <c r="G38">
        <v>0</v>
      </c>
      <c r="H38">
        <v>13</v>
      </c>
      <c r="I38">
        <v>0</v>
      </c>
      <c r="J38">
        <v>10</v>
      </c>
      <c r="K38">
        <v>4</v>
      </c>
      <c r="L38">
        <v>9</v>
      </c>
      <c r="M38">
        <v>7</v>
      </c>
      <c r="N38">
        <v>1</v>
      </c>
      <c r="O38">
        <v>8</v>
      </c>
    </row>
    <row r="39" spans="1:15" x14ac:dyDescent="0.3">
      <c r="A39">
        <v>36</v>
      </c>
      <c r="B39">
        <v>1361</v>
      </c>
      <c r="C39">
        <v>17</v>
      </c>
      <c r="D39">
        <v>94</v>
      </c>
      <c r="E39">
        <v>89660</v>
      </c>
      <c r="F39">
        <v>21026</v>
      </c>
      <c r="G39">
        <v>3</v>
      </c>
      <c r="H39">
        <v>15</v>
      </c>
      <c r="I39">
        <v>3</v>
      </c>
      <c r="J39">
        <v>15</v>
      </c>
      <c r="K39">
        <v>2</v>
      </c>
      <c r="L39">
        <v>7</v>
      </c>
      <c r="M39">
        <v>7</v>
      </c>
      <c r="N39">
        <v>1</v>
      </c>
      <c r="O39">
        <v>7</v>
      </c>
    </row>
    <row r="40" spans="1:15" x14ac:dyDescent="0.3">
      <c r="A40">
        <v>37</v>
      </c>
      <c r="B40">
        <v>1017</v>
      </c>
      <c r="C40">
        <v>1</v>
      </c>
      <c r="D40">
        <v>83</v>
      </c>
      <c r="E40">
        <v>39200</v>
      </c>
      <c r="F40">
        <v>18697</v>
      </c>
      <c r="G40">
        <v>2</v>
      </c>
      <c r="H40">
        <v>14</v>
      </c>
      <c r="I40">
        <v>1</v>
      </c>
      <c r="J40">
        <v>17</v>
      </c>
      <c r="K40">
        <v>2</v>
      </c>
      <c r="L40">
        <v>3</v>
      </c>
      <c r="M40">
        <v>1</v>
      </c>
      <c r="N40">
        <v>0</v>
      </c>
      <c r="O40">
        <v>2</v>
      </c>
    </row>
    <row r="41" spans="1:15" x14ac:dyDescent="0.3">
      <c r="A41">
        <v>41</v>
      </c>
      <c r="B41">
        <v>509</v>
      </c>
      <c r="C41">
        <v>7</v>
      </c>
      <c r="D41">
        <v>43</v>
      </c>
      <c r="E41">
        <v>33760</v>
      </c>
      <c r="F41">
        <v>18863</v>
      </c>
      <c r="G41">
        <v>1</v>
      </c>
      <c r="H41">
        <v>13</v>
      </c>
      <c r="I41">
        <v>0</v>
      </c>
      <c r="J41">
        <v>10</v>
      </c>
      <c r="K41">
        <v>3</v>
      </c>
      <c r="L41">
        <v>10</v>
      </c>
      <c r="M41">
        <v>6</v>
      </c>
      <c r="N41">
        <v>0</v>
      </c>
      <c r="O41">
        <v>8</v>
      </c>
    </row>
    <row r="42" spans="1:15" x14ac:dyDescent="0.3">
      <c r="A42">
        <v>42</v>
      </c>
      <c r="B42">
        <v>570</v>
      </c>
      <c r="C42">
        <v>8</v>
      </c>
      <c r="D42">
        <v>66</v>
      </c>
      <c r="E42">
        <v>184300</v>
      </c>
      <c r="F42">
        <v>16225</v>
      </c>
      <c r="G42">
        <v>1</v>
      </c>
      <c r="H42">
        <v>13</v>
      </c>
      <c r="I42">
        <v>1</v>
      </c>
      <c r="J42">
        <v>24</v>
      </c>
      <c r="K42">
        <v>4</v>
      </c>
      <c r="L42">
        <v>24</v>
      </c>
      <c r="M42">
        <v>7</v>
      </c>
      <c r="N42">
        <v>14</v>
      </c>
      <c r="O42">
        <v>9</v>
      </c>
    </row>
    <row r="43" spans="1:15" x14ac:dyDescent="0.3">
      <c r="A43">
        <v>38</v>
      </c>
      <c r="B43">
        <v>833</v>
      </c>
      <c r="C43">
        <v>18</v>
      </c>
      <c r="D43">
        <v>60</v>
      </c>
      <c r="E43">
        <v>58110</v>
      </c>
      <c r="F43">
        <v>24539</v>
      </c>
      <c r="G43">
        <v>3</v>
      </c>
      <c r="H43">
        <v>16</v>
      </c>
      <c r="I43">
        <v>1</v>
      </c>
      <c r="J43">
        <v>15</v>
      </c>
      <c r="K43">
        <v>2</v>
      </c>
      <c r="L43">
        <v>1</v>
      </c>
      <c r="M43">
        <v>0</v>
      </c>
      <c r="N43">
        <v>1</v>
      </c>
      <c r="O43">
        <v>0</v>
      </c>
    </row>
    <row r="44" spans="1:15" x14ac:dyDescent="0.3">
      <c r="A44">
        <v>32</v>
      </c>
      <c r="B44">
        <v>634</v>
      </c>
      <c r="C44">
        <v>5</v>
      </c>
      <c r="D44">
        <v>35</v>
      </c>
      <c r="E44">
        <v>33120</v>
      </c>
      <c r="F44">
        <v>18783</v>
      </c>
      <c r="G44">
        <v>3</v>
      </c>
      <c r="H44">
        <v>17</v>
      </c>
      <c r="I44">
        <v>2</v>
      </c>
      <c r="J44">
        <v>6</v>
      </c>
      <c r="K44">
        <v>3</v>
      </c>
      <c r="L44">
        <v>3</v>
      </c>
      <c r="M44">
        <v>2</v>
      </c>
      <c r="N44">
        <v>0</v>
      </c>
      <c r="O44">
        <v>2</v>
      </c>
    </row>
    <row r="45" spans="1:15" x14ac:dyDescent="0.3">
      <c r="A45">
        <v>48</v>
      </c>
      <c r="B45">
        <v>855</v>
      </c>
      <c r="C45">
        <v>4</v>
      </c>
      <c r="D45">
        <v>54</v>
      </c>
      <c r="E45">
        <v>78980</v>
      </c>
      <c r="F45">
        <v>18706</v>
      </c>
      <c r="G45">
        <v>1</v>
      </c>
      <c r="H45">
        <v>11</v>
      </c>
      <c r="I45">
        <v>0</v>
      </c>
      <c r="J45">
        <v>11</v>
      </c>
      <c r="K45">
        <v>2</v>
      </c>
      <c r="L45">
        <v>10</v>
      </c>
      <c r="M45">
        <v>9</v>
      </c>
      <c r="N45">
        <v>0</v>
      </c>
      <c r="O45">
        <v>8</v>
      </c>
    </row>
    <row r="46" spans="1:15" x14ac:dyDescent="0.3">
      <c r="A46">
        <v>50</v>
      </c>
      <c r="B46">
        <v>264</v>
      </c>
      <c r="C46">
        <v>9</v>
      </c>
      <c r="D46">
        <v>59</v>
      </c>
      <c r="E46">
        <v>193310</v>
      </c>
      <c r="F46">
        <v>19519</v>
      </c>
      <c r="G46">
        <v>4</v>
      </c>
      <c r="H46">
        <v>16</v>
      </c>
      <c r="I46">
        <v>1</v>
      </c>
      <c r="J46">
        <v>27</v>
      </c>
      <c r="K46">
        <v>2</v>
      </c>
      <c r="L46">
        <v>1</v>
      </c>
      <c r="M46">
        <v>0</v>
      </c>
      <c r="N46">
        <v>0</v>
      </c>
      <c r="O46">
        <v>0</v>
      </c>
    </row>
    <row r="47" spans="1:15" x14ac:dyDescent="0.3">
      <c r="A47">
        <v>38</v>
      </c>
      <c r="B47">
        <v>1490</v>
      </c>
      <c r="C47">
        <v>2</v>
      </c>
      <c r="D47">
        <v>42</v>
      </c>
      <c r="E47">
        <v>17020</v>
      </c>
      <c r="F47">
        <v>12106</v>
      </c>
      <c r="G47">
        <v>1</v>
      </c>
      <c r="H47">
        <v>23</v>
      </c>
      <c r="I47">
        <v>1</v>
      </c>
      <c r="J47">
        <v>1</v>
      </c>
      <c r="K47">
        <v>3</v>
      </c>
      <c r="L47">
        <v>1</v>
      </c>
      <c r="M47">
        <v>0</v>
      </c>
      <c r="N47">
        <v>0</v>
      </c>
      <c r="O47">
        <v>0</v>
      </c>
    </row>
    <row r="48" spans="1:15" x14ac:dyDescent="0.3">
      <c r="A48">
        <v>43</v>
      </c>
      <c r="B48">
        <v>1344</v>
      </c>
      <c r="C48">
        <v>7</v>
      </c>
      <c r="D48">
        <v>37</v>
      </c>
      <c r="E48">
        <v>20890</v>
      </c>
      <c r="F48">
        <v>5228</v>
      </c>
      <c r="G48">
        <v>4</v>
      </c>
      <c r="H48">
        <v>14</v>
      </c>
      <c r="I48">
        <v>3</v>
      </c>
      <c r="J48">
        <v>7</v>
      </c>
      <c r="K48">
        <v>3</v>
      </c>
      <c r="L48">
        <v>5</v>
      </c>
      <c r="M48">
        <v>4</v>
      </c>
      <c r="N48">
        <v>2</v>
      </c>
      <c r="O48">
        <v>2</v>
      </c>
    </row>
    <row r="49" spans="1:15" x14ac:dyDescent="0.3">
      <c r="A49">
        <v>35</v>
      </c>
      <c r="B49">
        <v>607</v>
      </c>
      <c r="C49">
        <v>9</v>
      </c>
      <c r="D49">
        <v>66</v>
      </c>
      <c r="E49">
        <v>106850</v>
      </c>
      <c r="F49">
        <v>23457</v>
      </c>
      <c r="G49">
        <v>1</v>
      </c>
      <c r="H49">
        <v>20</v>
      </c>
      <c r="I49">
        <v>1</v>
      </c>
      <c r="J49">
        <v>17</v>
      </c>
      <c r="K49">
        <v>2</v>
      </c>
      <c r="L49">
        <v>17</v>
      </c>
      <c r="M49">
        <v>14</v>
      </c>
      <c r="N49">
        <v>5</v>
      </c>
      <c r="O49">
        <v>15</v>
      </c>
    </row>
    <row r="50" spans="1:15" x14ac:dyDescent="0.3">
      <c r="A50">
        <v>34</v>
      </c>
      <c r="B50">
        <v>970</v>
      </c>
      <c r="C50">
        <v>8</v>
      </c>
      <c r="D50">
        <v>96</v>
      </c>
      <c r="E50">
        <v>61420</v>
      </c>
      <c r="F50">
        <v>7360</v>
      </c>
      <c r="G50">
        <v>3</v>
      </c>
      <c r="H50">
        <v>11</v>
      </c>
      <c r="I50">
        <v>0</v>
      </c>
      <c r="J50">
        <v>10</v>
      </c>
      <c r="K50">
        <v>2</v>
      </c>
      <c r="L50">
        <v>5</v>
      </c>
      <c r="M50">
        <v>1</v>
      </c>
      <c r="N50">
        <v>4</v>
      </c>
      <c r="O50">
        <v>3</v>
      </c>
    </row>
    <row r="51" spans="1:15" x14ac:dyDescent="0.3">
      <c r="A51">
        <v>55</v>
      </c>
      <c r="B51">
        <v>725</v>
      </c>
      <c r="C51">
        <v>2</v>
      </c>
      <c r="D51">
        <v>78</v>
      </c>
      <c r="E51">
        <v>198590</v>
      </c>
      <c r="F51">
        <v>21199</v>
      </c>
      <c r="G51">
        <v>5</v>
      </c>
      <c r="H51">
        <v>13</v>
      </c>
      <c r="I51">
        <v>1</v>
      </c>
      <c r="J51">
        <v>24</v>
      </c>
      <c r="K51">
        <v>2</v>
      </c>
      <c r="L51">
        <v>5</v>
      </c>
      <c r="M51">
        <v>2</v>
      </c>
      <c r="N51">
        <v>1</v>
      </c>
      <c r="O51">
        <v>4</v>
      </c>
    </row>
    <row r="52" spans="1:15" x14ac:dyDescent="0.3">
      <c r="A52">
        <v>38</v>
      </c>
      <c r="B52">
        <v>573</v>
      </c>
      <c r="C52">
        <v>6</v>
      </c>
      <c r="D52">
        <v>79</v>
      </c>
      <c r="E52">
        <v>53290</v>
      </c>
      <c r="F52">
        <v>15717</v>
      </c>
      <c r="G52">
        <v>7</v>
      </c>
      <c r="H52">
        <v>12</v>
      </c>
      <c r="I52">
        <v>3</v>
      </c>
      <c r="J52">
        <v>17</v>
      </c>
      <c r="K52">
        <v>3</v>
      </c>
      <c r="L52">
        <v>13</v>
      </c>
      <c r="M52">
        <v>11</v>
      </c>
      <c r="N52">
        <v>1</v>
      </c>
      <c r="O52">
        <v>9</v>
      </c>
    </row>
    <row r="53" spans="1:15" x14ac:dyDescent="0.3">
      <c r="A53">
        <v>48</v>
      </c>
      <c r="B53">
        <v>969</v>
      </c>
      <c r="C53">
        <v>2</v>
      </c>
      <c r="D53">
        <v>76</v>
      </c>
      <c r="E53">
        <v>25590</v>
      </c>
      <c r="F53">
        <v>16620</v>
      </c>
      <c r="G53">
        <v>5</v>
      </c>
      <c r="H53">
        <v>11</v>
      </c>
      <c r="I53">
        <v>0</v>
      </c>
      <c r="J53">
        <v>7</v>
      </c>
      <c r="K53">
        <v>4</v>
      </c>
      <c r="L53">
        <v>1</v>
      </c>
      <c r="M53">
        <v>0</v>
      </c>
      <c r="N53">
        <v>0</v>
      </c>
      <c r="O53">
        <v>0</v>
      </c>
    </row>
    <row r="54" spans="1:15" x14ac:dyDescent="0.3">
      <c r="A54">
        <v>27</v>
      </c>
      <c r="B54">
        <v>591</v>
      </c>
      <c r="C54">
        <v>2</v>
      </c>
      <c r="D54">
        <v>40</v>
      </c>
      <c r="E54">
        <v>34680</v>
      </c>
      <c r="F54">
        <v>16632</v>
      </c>
      <c r="G54">
        <v>9</v>
      </c>
      <c r="H54">
        <v>12</v>
      </c>
      <c r="I54">
        <v>1</v>
      </c>
      <c r="J54">
        <v>6</v>
      </c>
      <c r="K54">
        <v>3</v>
      </c>
      <c r="L54">
        <v>2</v>
      </c>
      <c r="M54">
        <v>2</v>
      </c>
      <c r="N54">
        <v>2</v>
      </c>
      <c r="O54">
        <v>2</v>
      </c>
    </row>
    <row r="55" spans="1:15" x14ac:dyDescent="0.3">
      <c r="A55">
        <v>47</v>
      </c>
      <c r="B55">
        <v>1162</v>
      </c>
      <c r="C55">
        <v>1</v>
      </c>
      <c r="D55">
        <v>98</v>
      </c>
      <c r="E55">
        <v>11957</v>
      </c>
      <c r="F55">
        <v>17231</v>
      </c>
      <c r="G55">
        <v>0</v>
      </c>
      <c r="H55">
        <v>18</v>
      </c>
      <c r="I55">
        <v>2</v>
      </c>
      <c r="J55">
        <v>14</v>
      </c>
      <c r="K55">
        <v>3</v>
      </c>
      <c r="L55">
        <v>13</v>
      </c>
      <c r="M55">
        <v>8</v>
      </c>
      <c r="N55">
        <v>5</v>
      </c>
      <c r="O55">
        <v>12</v>
      </c>
    </row>
    <row r="56" spans="1:15" x14ac:dyDescent="0.3">
      <c r="A56">
        <v>59</v>
      </c>
      <c r="B56">
        <v>1225</v>
      </c>
      <c r="C56">
        <v>1</v>
      </c>
      <c r="D56">
        <v>57</v>
      </c>
      <c r="E56">
        <v>54730</v>
      </c>
      <c r="F56">
        <v>24668</v>
      </c>
      <c r="G56">
        <v>7</v>
      </c>
      <c r="H56">
        <v>11</v>
      </c>
      <c r="I56">
        <v>0</v>
      </c>
      <c r="J56">
        <v>20</v>
      </c>
      <c r="K56">
        <v>2</v>
      </c>
      <c r="L56">
        <v>4</v>
      </c>
      <c r="M56">
        <v>3</v>
      </c>
      <c r="N56">
        <v>1</v>
      </c>
      <c r="O56">
        <v>3</v>
      </c>
    </row>
    <row r="57" spans="1:15" x14ac:dyDescent="0.3">
      <c r="A57">
        <v>45</v>
      </c>
      <c r="B57">
        <v>1448</v>
      </c>
      <c r="C57">
        <v>29</v>
      </c>
      <c r="D57">
        <v>55</v>
      </c>
      <c r="E57">
        <v>93800</v>
      </c>
      <c r="F57">
        <v>14720</v>
      </c>
      <c r="G57">
        <v>4</v>
      </c>
      <c r="H57">
        <v>18</v>
      </c>
      <c r="I57">
        <v>2</v>
      </c>
      <c r="J57">
        <v>10</v>
      </c>
      <c r="K57">
        <v>4</v>
      </c>
      <c r="L57">
        <v>3</v>
      </c>
      <c r="M57">
        <v>1</v>
      </c>
      <c r="N57">
        <v>1</v>
      </c>
      <c r="O57">
        <v>2</v>
      </c>
    </row>
    <row r="58" spans="1:15" x14ac:dyDescent="0.3">
      <c r="A58">
        <v>36</v>
      </c>
      <c r="B58">
        <v>1033</v>
      </c>
      <c r="C58">
        <v>9</v>
      </c>
      <c r="D58">
        <v>41</v>
      </c>
      <c r="E58">
        <v>42000</v>
      </c>
      <c r="F58">
        <v>10224</v>
      </c>
      <c r="G58">
        <v>7</v>
      </c>
      <c r="H58">
        <v>22</v>
      </c>
      <c r="I58">
        <v>0</v>
      </c>
      <c r="J58">
        <v>10</v>
      </c>
      <c r="K58">
        <v>2</v>
      </c>
      <c r="L58">
        <v>5</v>
      </c>
      <c r="M58">
        <v>4</v>
      </c>
      <c r="N58">
        <v>0</v>
      </c>
      <c r="O58">
        <v>4</v>
      </c>
    </row>
    <row r="59" spans="1:15" x14ac:dyDescent="0.3">
      <c r="A59">
        <v>40</v>
      </c>
      <c r="B59">
        <v>302</v>
      </c>
      <c r="C59">
        <v>6</v>
      </c>
      <c r="D59">
        <v>75</v>
      </c>
      <c r="E59">
        <v>132370</v>
      </c>
      <c r="F59">
        <v>20364</v>
      </c>
      <c r="G59">
        <v>7</v>
      </c>
      <c r="H59">
        <v>15</v>
      </c>
      <c r="I59">
        <v>0</v>
      </c>
      <c r="J59">
        <v>22</v>
      </c>
      <c r="K59">
        <v>3</v>
      </c>
      <c r="L59">
        <v>20</v>
      </c>
      <c r="M59">
        <v>6</v>
      </c>
      <c r="N59">
        <v>5</v>
      </c>
      <c r="O59">
        <v>13</v>
      </c>
    </row>
    <row r="60" spans="1:15" x14ac:dyDescent="0.3">
      <c r="A60">
        <v>38</v>
      </c>
      <c r="B60">
        <v>1336</v>
      </c>
      <c r="C60">
        <v>2</v>
      </c>
      <c r="D60">
        <v>100</v>
      </c>
      <c r="E60">
        <v>25920</v>
      </c>
      <c r="F60">
        <v>7129</v>
      </c>
      <c r="G60">
        <v>5</v>
      </c>
      <c r="H60">
        <v>13</v>
      </c>
      <c r="I60">
        <v>3</v>
      </c>
      <c r="J60">
        <v>13</v>
      </c>
      <c r="K60">
        <v>3</v>
      </c>
      <c r="L60">
        <v>11</v>
      </c>
      <c r="M60">
        <v>10</v>
      </c>
      <c r="N60">
        <v>3</v>
      </c>
      <c r="O60">
        <v>8</v>
      </c>
    </row>
    <row r="61" spans="1:15" x14ac:dyDescent="0.3">
      <c r="A61">
        <v>26</v>
      </c>
      <c r="B61">
        <v>575</v>
      </c>
      <c r="C61">
        <v>1</v>
      </c>
      <c r="D61">
        <v>71</v>
      </c>
      <c r="E61">
        <v>43640</v>
      </c>
      <c r="F61">
        <v>5288</v>
      </c>
      <c r="G61">
        <v>3</v>
      </c>
      <c r="H61">
        <v>14</v>
      </c>
      <c r="I61">
        <v>1</v>
      </c>
      <c r="J61">
        <v>5</v>
      </c>
      <c r="K61">
        <v>2</v>
      </c>
      <c r="L61">
        <v>2</v>
      </c>
      <c r="M61">
        <v>2</v>
      </c>
      <c r="N61">
        <v>2</v>
      </c>
      <c r="O61">
        <v>0</v>
      </c>
    </row>
    <row r="62" spans="1:15" x14ac:dyDescent="0.3">
      <c r="A62">
        <v>36</v>
      </c>
      <c r="B62">
        <v>329</v>
      </c>
      <c r="C62">
        <v>2</v>
      </c>
      <c r="D62">
        <v>96</v>
      </c>
      <c r="E62">
        <v>25430</v>
      </c>
      <c r="F62">
        <v>11868</v>
      </c>
      <c r="G62">
        <v>4</v>
      </c>
      <c r="H62">
        <v>13</v>
      </c>
      <c r="I62">
        <v>1</v>
      </c>
      <c r="J62">
        <v>6</v>
      </c>
      <c r="K62">
        <v>3</v>
      </c>
      <c r="L62">
        <v>2</v>
      </c>
      <c r="M62">
        <v>2</v>
      </c>
      <c r="N62">
        <v>2</v>
      </c>
      <c r="O62">
        <v>2</v>
      </c>
    </row>
    <row r="63" spans="1:15" x14ac:dyDescent="0.3">
      <c r="A63">
        <v>28</v>
      </c>
      <c r="B63">
        <v>1172</v>
      </c>
      <c r="C63">
        <v>3</v>
      </c>
      <c r="D63">
        <v>78</v>
      </c>
      <c r="E63">
        <v>28560</v>
      </c>
      <c r="F63">
        <v>3692</v>
      </c>
      <c r="G63">
        <v>1</v>
      </c>
      <c r="H63">
        <v>19</v>
      </c>
      <c r="I63">
        <v>1</v>
      </c>
      <c r="J63">
        <v>1</v>
      </c>
      <c r="K63">
        <v>3</v>
      </c>
      <c r="L63">
        <v>1</v>
      </c>
      <c r="M63">
        <v>0</v>
      </c>
      <c r="N63">
        <v>0</v>
      </c>
      <c r="O63">
        <v>0</v>
      </c>
    </row>
    <row r="64" spans="1:15" x14ac:dyDescent="0.3">
      <c r="A64">
        <v>33</v>
      </c>
      <c r="B64">
        <v>147</v>
      </c>
      <c r="C64">
        <v>4</v>
      </c>
      <c r="D64">
        <v>47</v>
      </c>
      <c r="E64">
        <v>26220</v>
      </c>
      <c r="F64">
        <v>13248</v>
      </c>
      <c r="G64">
        <v>6</v>
      </c>
      <c r="H64">
        <v>21</v>
      </c>
      <c r="I64">
        <v>0</v>
      </c>
      <c r="J64">
        <v>7</v>
      </c>
      <c r="K64">
        <v>3</v>
      </c>
      <c r="L64">
        <v>3</v>
      </c>
      <c r="M64">
        <v>2</v>
      </c>
      <c r="N64">
        <v>1</v>
      </c>
      <c r="O64">
        <v>1</v>
      </c>
    </row>
    <row r="65" spans="1:15" x14ac:dyDescent="0.3">
      <c r="A65">
        <v>29</v>
      </c>
      <c r="B65">
        <v>1010</v>
      </c>
      <c r="C65">
        <v>1</v>
      </c>
      <c r="D65">
        <v>97</v>
      </c>
      <c r="E65">
        <v>3760</v>
      </c>
      <c r="F65">
        <v>5598</v>
      </c>
      <c r="G65">
        <v>1</v>
      </c>
      <c r="H65">
        <v>15</v>
      </c>
      <c r="I65">
        <v>3</v>
      </c>
      <c r="J65">
        <v>3</v>
      </c>
      <c r="K65">
        <v>5</v>
      </c>
      <c r="L65">
        <v>3</v>
      </c>
      <c r="M65">
        <v>2</v>
      </c>
      <c r="N65">
        <v>1</v>
      </c>
      <c r="O65">
        <v>2</v>
      </c>
    </row>
    <row r="66" spans="1:15" x14ac:dyDescent="0.3">
      <c r="A66">
        <v>31</v>
      </c>
      <c r="B66">
        <v>688</v>
      </c>
      <c r="C66">
        <v>7</v>
      </c>
      <c r="D66">
        <v>44</v>
      </c>
      <c r="E66">
        <v>115570</v>
      </c>
      <c r="F66">
        <v>25291</v>
      </c>
      <c r="G66">
        <v>9</v>
      </c>
      <c r="H66">
        <v>21</v>
      </c>
      <c r="I66">
        <v>1</v>
      </c>
      <c r="J66">
        <v>10</v>
      </c>
      <c r="K66">
        <v>3</v>
      </c>
      <c r="L66">
        <v>5</v>
      </c>
      <c r="M66">
        <v>4</v>
      </c>
      <c r="N66">
        <v>0</v>
      </c>
      <c r="O66">
        <v>1</v>
      </c>
    </row>
    <row r="67" spans="1:15" x14ac:dyDescent="0.3">
      <c r="A67">
        <v>45</v>
      </c>
      <c r="B67">
        <v>1195</v>
      </c>
      <c r="C67">
        <v>2</v>
      </c>
      <c r="D67">
        <v>65</v>
      </c>
      <c r="E67">
        <v>167920</v>
      </c>
      <c r="F67">
        <v>20462</v>
      </c>
      <c r="G67">
        <v>9</v>
      </c>
      <c r="H67">
        <v>23</v>
      </c>
      <c r="I67">
        <v>1</v>
      </c>
      <c r="J67">
        <v>22</v>
      </c>
      <c r="K67">
        <v>1</v>
      </c>
      <c r="L67">
        <v>20</v>
      </c>
      <c r="M67">
        <v>8</v>
      </c>
      <c r="N67">
        <v>11</v>
      </c>
      <c r="O67">
        <v>8</v>
      </c>
    </row>
    <row r="68" spans="1:15" x14ac:dyDescent="0.3">
      <c r="A68">
        <v>28</v>
      </c>
      <c r="B68">
        <v>1181</v>
      </c>
      <c r="C68">
        <v>1</v>
      </c>
      <c r="D68">
        <v>82</v>
      </c>
      <c r="E68">
        <v>20440</v>
      </c>
      <c r="F68">
        <v>5531</v>
      </c>
      <c r="G68">
        <v>1</v>
      </c>
      <c r="H68">
        <v>11</v>
      </c>
      <c r="I68">
        <v>1</v>
      </c>
      <c r="J68">
        <v>5</v>
      </c>
      <c r="K68">
        <v>6</v>
      </c>
      <c r="L68">
        <v>5</v>
      </c>
      <c r="M68">
        <v>3</v>
      </c>
      <c r="N68">
        <v>0</v>
      </c>
      <c r="O68">
        <v>3</v>
      </c>
    </row>
    <row r="69" spans="1:15" x14ac:dyDescent="0.3">
      <c r="A69">
        <v>55</v>
      </c>
      <c r="B69">
        <v>267</v>
      </c>
      <c r="C69">
        <v>13</v>
      </c>
      <c r="D69">
        <v>85</v>
      </c>
      <c r="E69">
        <v>136950</v>
      </c>
      <c r="F69">
        <v>9277</v>
      </c>
      <c r="G69">
        <v>6</v>
      </c>
      <c r="H69">
        <v>17</v>
      </c>
      <c r="I69">
        <v>0</v>
      </c>
      <c r="J69">
        <v>24</v>
      </c>
      <c r="K69">
        <v>2</v>
      </c>
      <c r="L69">
        <v>19</v>
      </c>
      <c r="M69">
        <v>7</v>
      </c>
      <c r="N69">
        <v>3</v>
      </c>
      <c r="O69">
        <v>8</v>
      </c>
    </row>
    <row r="70" spans="1:15" x14ac:dyDescent="0.3">
      <c r="A70">
        <v>28</v>
      </c>
      <c r="B70">
        <v>736</v>
      </c>
      <c r="C70">
        <v>26</v>
      </c>
      <c r="D70">
        <v>48</v>
      </c>
      <c r="E70">
        <v>47240</v>
      </c>
      <c r="F70">
        <v>24232</v>
      </c>
      <c r="G70">
        <v>1</v>
      </c>
      <c r="H70">
        <v>11</v>
      </c>
      <c r="I70">
        <v>1</v>
      </c>
      <c r="J70">
        <v>5</v>
      </c>
      <c r="K70">
        <v>0</v>
      </c>
      <c r="L70">
        <v>5</v>
      </c>
      <c r="M70">
        <v>3</v>
      </c>
      <c r="N70">
        <v>0</v>
      </c>
      <c r="O70">
        <v>4</v>
      </c>
    </row>
    <row r="71" spans="1:15" x14ac:dyDescent="0.3">
      <c r="A71">
        <v>28</v>
      </c>
      <c r="B71">
        <v>1485</v>
      </c>
      <c r="C71">
        <v>12</v>
      </c>
      <c r="D71">
        <v>79</v>
      </c>
      <c r="E71">
        <v>25150</v>
      </c>
      <c r="F71">
        <v>22955</v>
      </c>
      <c r="G71">
        <v>1</v>
      </c>
      <c r="H71">
        <v>11</v>
      </c>
      <c r="I71">
        <v>0</v>
      </c>
      <c r="J71">
        <v>1</v>
      </c>
      <c r="K71">
        <v>4</v>
      </c>
      <c r="L71">
        <v>1</v>
      </c>
      <c r="M71">
        <v>1</v>
      </c>
      <c r="N71">
        <v>0</v>
      </c>
      <c r="O71">
        <v>0</v>
      </c>
    </row>
    <row r="72" spans="1:15" x14ac:dyDescent="0.3">
      <c r="A72">
        <v>26</v>
      </c>
      <c r="B72">
        <v>157</v>
      </c>
      <c r="C72">
        <v>1</v>
      </c>
      <c r="D72">
        <v>95</v>
      </c>
      <c r="E72">
        <v>28670</v>
      </c>
      <c r="F72">
        <v>20006</v>
      </c>
      <c r="G72">
        <v>0</v>
      </c>
      <c r="H72">
        <v>13</v>
      </c>
      <c r="I72">
        <v>0</v>
      </c>
      <c r="J72">
        <v>8</v>
      </c>
      <c r="K72">
        <v>6</v>
      </c>
      <c r="L72">
        <v>7</v>
      </c>
      <c r="M72">
        <v>7</v>
      </c>
      <c r="N72">
        <v>7</v>
      </c>
      <c r="O72">
        <v>6</v>
      </c>
    </row>
    <row r="73" spans="1:15" x14ac:dyDescent="0.3">
      <c r="A73">
        <v>43</v>
      </c>
      <c r="B73">
        <v>823</v>
      </c>
      <c r="C73">
        <v>6</v>
      </c>
      <c r="D73">
        <v>81</v>
      </c>
      <c r="E73">
        <v>193920</v>
      </c>
      <c r="F73">
        <v>22539</v>
      </c>
      <c r="G73">
        <v>7</v>
      </c>
      <c r="H73">
        <v>13</v>
      </c>
      <c r="I73">
        <v>0</v>
      </c>
      <c r="J73">
        <v>21</v>
      </c>
      <c r="K73">
        <v>2</v>
      </c>
      <c r="L73">
        <v>16</v>
      </c>
      <c r="M73">
        <v>12</v>
      </c>
      <c r="N73">
        <v>6</v>
      </c>
      <c r="O73">
        <v>14</v>
      </c>
    </row>
    <row r="74" spans="1:15" x14ac:dyDescent="0.3">
      <c r="A74">
        <v>22</v>
      </c>
      <c r="B74">
        <v>581</v>
      </c>
      <c r="C74">
        <v>1</v>
      </c>
      <c r="D74">
        <v>63</v>
      </c>
      <c r="E74">
        <v>33750</v>
      </c>
      <c r="F74">
        <v>17624</v>
      </c>
      <c r="G74">
        <v>0</v>
      </c>
      <c r="H74">
        <v>12</v>
      </c>
      <c r="I74">
        <v>0</v>
      </c>
      <c r="J74">
        <v>4</v>
      </c>
      <c r="K74">
        <v>2</v>
      </c>
      <c r="L74">
        <v>3</v>
      </c>
      <c r="M74">
        <v>2</v>
      </c>
      <c r="N74">
        <v>1</v>
      </c>
      <c r="O74">
        <v>2</v>
      </c>
    </row>
    <row r="75" spans="1:15" x14ac:dyDescent="0.3">
      <c r="A75">
        <v>34</v>
      </c>
      <c r="B75">
        <v>653</v>
      </c>
      <c r="C75">
        <v>10</v>
      </c>
      <c r="D75">
        <v>92</v>
      </c>
      <c r="E75">
        <v>50630</v>
      </c>
      <c r="F75">
        <v>15332</v>
      </c>
      <c r="G75">
        <v>1</v>
      </c>
      <c r="H75">
        <v>14</v>
      </c>
      <c r="I75">
        <v>1</v>
      </c>
      <c r="J75">
        <v>8</v>
      </c>
      <c r="K75">
        <v>3</v>
      </c>
      <c r="L75">
        <v>8</v>
      </c>
      <c r="M75">
        <v>2</v>
      </c>
      <c r="N75">
        <v>7</v>
      </c>
      <c r="O75">
        <v>7</v>
      </c>
    </row>
    <row r="76" spans="1:15" x14ac:dyDescent="0.3">
      <c r="A76">
        <v>21</v>
      </c>
      <c r="B76">
        <v>337</v>
      </c>
      <c r="C76">
        <v>7</v>
      </c>
      <c r="D76">
        <v>31</v>
      </c>
      <c r="E76">
        <v>26790</v>
      </c>
      <c r="F76">
        <v>4567</v>
      </c>
      <c r="G76">
        <v>1</v>
      </c>
      <c r="H76">
        <v>13</v>
      </c>
      <c r="I76">
        <v>0</v>
      </c>
      <c r="J76">
        <v>1</v>
      </c>
      <c r="K76">
        <v>3</v>
      </c>
      <c r="L76">
        <v>1</v>
      </c>
      <c r="M76">
        <v>0</v>
      </c>
      <c r="N76">
        <v>1</v>
      </c>
      <c r="O76">
        <v>0</v>
      </c>
    </row>
    <row r="77" spans="1:15" x14ac:dyDescent="0.3">
      <c r="A77">
        <v>30</v>
      </c>
      <c r="B77">
        <v>1012</v>
      </c>
      <c r="C77">
        <v>5</v>
      </c>
      <c r="D77">
        <v>75</v>
      </c>
      <c r="E77">
        <v>37610</v>
      </c>
      <c r="F77">
        <v>2373</v>
      </c>
      <c r="G77">
        <v>9</v>
      </c>
      <c r="H77">
        <v>12</v>
      </c>
      <c r="I77">
        <v>1</v>
      </c>
      <c r="J77">
        <v>10</v>
      </c>
      <c r="K77">
        <v>3</v>
      </c>
      <c r="L77">
        <v>5</v>
      </c>
      <c r="M77">
        <v>4</v>
      </c>
      <c r="N77">
        <v>0</v>
      </c>
      <c r="O77">
        <v>3</v>
      </c>
    </row>
    <row r="78" spans="1:15" x14ac:dyDescent="0.3">
      <c r="A78">
        <v>21</v>
      </c>
      <c r="B78">
        <v>984</v>
      </c>
      <c r="C78">
        <v>1</v>
      </c>
      <c r="D78">
        <v>70</v>
      </c>
      <c r="E78">
        <v>20700</v>
      </c>
      <c r="F78">
        <v>25326</v>
      </c>
      <c r="G78">
        <v>1</v>
      </c>
      <c r="H78">
        <v>11</v>
      </c>
      <c r="I78">
        <v>0</v>
      </c>
      <c r="J78">
        <v>2</v>
      </c>
      <c r="K78">
        <v>6</v>
      </c>
      <c r="L78">
        <v>2</v>
      </c>
      <c r="M78">
        <v>2</v>
      </c>
      <c r="N78">
        <v>2</v>
      </c>
      <c r="O78">
        <v>2</v>
      </c>
    </row>
    <row r="79" spans="1:15" x14ac:dyDescent="0.3">
      <c r="A79">
        <v>35</v>
      </c>
      <c r="B79">
        <v>763</v>
      </c>
      <c r="C79">
        <v>15</v>
      </c>
      <c r="D79">
        <v>59</v>
      </c>
      <c r="E79">
        <v>54400</v>
      </c>
      <c r="F79">
        <v>22098</v>
      </c>
      <c r="G79">
        <v>6</v>
      </c>
      <c r="H79">
        <v>14</v>
      </c>
      <c r="I79">
        <v>2</v>
      </c>
      <c r="J79">
        <v>7</v>
      </c>
      <c r="K79">
        <v>2</v>
      </c>
      <c r="L79">
        <v>2</v>
      </c>
      <c r="M79">
        <v>2</v>
      </c>
      <c r="N79">
        <v>2</v>
      </c>
      <c r="O79">
        <v>2</v>
      </c>
    </row>
    <row r="80" spans="1:15" x14ac:dyDescent="0.3">
      <c r="A80">
        <v>29</v>
      </c>
      <c r="B80">
        <v>598</v>
      </c>
      <c r="C80">
        <v>9</v>
      </c>
      <c r="D80">
        <v>91</v>
      </c>
      <c r="E80">
        <v>24510</v>
      </c>
      <c r="F80">
        <v>22376</v>
      </c>
      <c r="G80">
        <v>6</v>
      </c>
      <c r="H80">
        <v>18</v>
      </c>
      <c r="I80">
        <v>2</v>
      </c>
      <c r="J80">
        <v>5</v>
      </c>
      <c r="K80">
        <v>2</v>
      </c>
      <c r="L80">
        <v>1</v>
      </c>
      <c r="M80">
        <v>0</v>
      </c>
      <c r="N80">
        <v>0</v>
      </c>
      <c r="O80">
        <v>0</v>
      </c>
    </row>
    <row r="81" spans="1:15" x14ac:dyDescent="0.3">
      <c r="A81">
        <v>31</v>
      </c>
      <c r="B81">
        <v>534</v>
      </c>
      <c r="C81">
        <v>20</v>
      </c>
      <c r="D81">
        <v>66</v>
      </c>
      <c r="E81">
        <v>98240</v>
      </c>
      <c r="F81">
        <v>22908</v>
      </c>
      <c r="G81">
        <v>3</v>
      </c>
      <c r="H81">
        <v>12</v>
      </c>
      <c r="I81">
        <v>0</v>
      </c>
      <c r="J81">
        <v>12</v>
      </c>
      <c r="K81">
        <v>2</v>
      </c>
      <c r="L81">
        <v>1</v>
      </c>
      <c r="M81">
        <v>0</v>
      </c>
      <c r="N81">
        <v>0</v>
      </c>
      <c r="O81">
        <v>0</v>
      </c>
    </row>
    <row r="82" spans="1:15" x14ac:dyDescent="0.3">
      <c r="A82">
        <v>52</v>
      </c>
      <c r="B82">
        <v>723</v>
      </c>
      <c r="C82">
        <v>8</v>
      </c>
      <c r="D82">
        <v>85</v>
      </c>
      <c r="E82">
        <v>49410</v>
      </c>
      <c r="F82">
        <v>17747</v>
      </c>
      <c r="G82">
        <v>2</v>
      </c>
      <c r="H82">
        <v>15</v>
      </c>
      <c r="I82">
        <v>0</v>
      </c>
      <c r="J82">
        <v>11</v>
      </c>
      <c r="K82">
        <v>3</v>
      </c>
      <c r="L82">
        <v>5</v>
      </c>
      <c r="M82">
        <v>2</v>
      </c>
      <c r="N82">
        <v>7</v>
      </c>
      <c r="O82">
        <v>7</v>
      </c>
    </row>
    <row r="83" spans="1:15" x14ac:dyDescent="0.3">
      <c r="A83">
        <v>53</v>
      </c>
      <c r="B83">
        <v>124</v>
      </c>
      <c r="C83">
        <v>2</v>
      </c>
      <c r="D83">
        <v>38</v>
      </c>
      <c r="E83">
        <v>75250</v>
      </c>
      <c r="F83">
        <v>23537</v>
      </c>
      <c r="G83">
        <v>2</v>
      </c>
      <c r="H83">
        <v>12</v>
      </c>
      <c r="I83">
        <v>1</v>
      </c>
      <c r="J83">
        <v>30</v>
      </c>
      <c r="K83">
        <v>2</v>
      </c>
      <c r="L83">
        <v>15</v>
      </c>
      <c r="M83">
        <v>7</v>
      </c>
      <c r="N83">
        <v>6</v>
      </c>
      <c r="O83">
        <v>12</v>
      </c>
    </row>
    <row r="84" spans="1:15" x14ac:dyDescent="0.3">
      <c r="A84">
        <v>33</v>
      </c>
      <c r="B84">
        <v>508</v>
      </c>
      <c r="C84">
        <v>10</v>
      </c>
      <c r="D84">
        <v>46</v>
      </c>
      <c r="E84">
        <v>46820</v>
      </c>
      <c r="F84">
        <v>4317</v>
      </c>
      <c r="G84">
        <v>3</v>
      </c>
      <c r="H84">
        <v>14</v>
      </c>
      <c r="I84">
        <v>0</v>
      </c>
      <c r="J84">
        <v>9</v>
      </c>
      <c r="K84">
        <v>6</v>
      </c>
      <c r="L84">
        <v>7</v>
      </c>
      <c r="M84">
        <v>7</v>
      </c>
      <c r="N84">
        <v>0</v>
      </c>
      <c r="O84">
        <v>1</v>
      </c>
    </row>
    <row r="85" spans="1:15" x14ac:dyDescent="0.3">
      <c r="A85">
        <v>36</v>
      </c>
      <c r="B85">
        <v>1243</v>
      </c>
      <c r="C85">
        <v>6</v>
      </c>
      <c r="D85">
        <v>63</v>
      </c>
      <c r="E85">
        <v>16010</v>
      </c>
      <c r="F85">
        <v>3445</v>
      </c>
      <c r="G85">
        <v>1</v>
      </c>
      <c r="H85">
        <v>21</v>
      </c>
      <c r="I85">
        <v>2</v>
      </c>
      <c r="J85">
        <v>1</v>
      </c>
      <c r="K85">
        <v>2</v>
      </c>
      <c r="L85">
        <v>0</v>
      </c>
      <c r="M85">
        <v>0</v>
      </c>
      <c r="N85">
        <v>0</v>
      </c>
      <c r="O85">
        <v>0</v>
      </c>
    </row>
    <row r="86" spans="1:15" x14ac:dyDescent="0.3">
      <c r="A86">
        <v>38</v>
      </c>
      <c r="B86">
        <v>1261</v>
      </c>
      <c r="C86">
        <v>2</v>
      </c>
      <c r="D86">
        <v>88</v>
      </c>
      <c r="E86">
        <v>65530</v>
      </c>
      <c r="F86">
        <v>7259</v>
      </c>
      <c r="G86">
        <v>9</v>
      </c>
      <c r="H86">
        <v>14</v>
      </c>
      <c r="I86">
        <v>0</v>
      </c>
      <c r="J86">
        <v>14</v>
      </c>
      <c r="K86">
        <v>3</v>
      </c>
      <c r="L86">
        <v>5</v>
      </c>
      <c r="M86">
        <v>0</v>
      </c>
      <c r="N86">
        <v>0</v>
      </c>
      <c r="O86">
        <v>0</v>
      </c>
    </row>
    <row r="87" spans="1:15" x14ac:dyDescent="0.3">
      <c r="A87">
        <v>22</v>
      </c>
      <c r="B87">
        <v>604</v>
      </c>
      <c r="C87">
        <v>6</v>
      </c>
      <c r="D87">
        <v>69</v>
      </c>
      <c r="E87">
        <v>2773</v>
      </c>
      <c r="F87">
        <v>12145</v>
      </c>
      <c r="G87">
        <v>0</v>
      </c>
      <c r="H87">
        <v>20</v>
      </c>
      <c r="I87">
        <v>0</v>
      </c>
      <c r="J87">
        <v>3</v>
      </c>
      <c r="K87">
        <v>3</v>
      </c>
      <c r="L87">
        <v>2</v>
      </c>
      <c r="M87">
        <v>2</v>
      </c>
      <c r="N87">
        <v>2</v>
      </c>
      <c r="O87">
        <v>2</v>
      </c>
    </row>
    <row r="88" spans="1:15" x14ac:dyDescent="0.3">
      <c r="A88">
        <v>48</v>
      </c>
      <c r="B88">
        <v>708</v>
      </c>
      <c r="C88">
        <v>7</v>
      </c>
      <c r="D88">
        <v>95</v>
      </c>
      <c r="E88">
        <v>26550</v>
      </c>
      <c r="F88">
        <v>11740</v>
      </c>
      <c r="G88">
        <v>2</v>
      </c>
      <c r="H88">
        <v>11</v>
      </c>
      <c r="I88">
        <v>2</v>
      </c>
      <c r="J88">
        <v>19</v>
      </c>
      <c r="K88">
        <v>3</v>
      </c>
      <c r="L88">
        <v>9</v>
      </c>
      <c r="M88">
        <v>7</v>
      </c>
      <c r="N88">
        <v>7</v>
      </c>
      <c r="O88">
        <v>7</v>
      </c>
    </row>
    <row r="89" spans="1:15" x14ac:dyDescent="0.3">
      <c r="A89">
        <v>36</v>
      </c>
      <c r="B89">
        <v>635</v>
      </c>
      <c r="C89">
        <v>10</v>
      </c>
      <c r="D89">
        <v>32</v>
      </c>
      <c r="E89">
        <v>99800</v>
      </c>
      <c r="F89">
        <v>15318</v>
      </c>
      <c r="G89">
        <v>1</v>
      </c>
      <c r="H89">
        <v>14</v>
      </c>
      <c r="I89">
        <v>0</v>
      </c>
      <c r="J89">
        <v>10</v>
      </c>
      <c r="K89">
        <v>3</v>
      </c>
      <c r="L89">
        <v>10</v>
      </c>
      <c r="M89">
        <v>3</v>
      </c>
      <c r="N89">
        <v>9</v>
      </c>
      <c r="O89">
        <v>7</v>
      </c>
    </row>
    <row r="90" spans="1:15" x14ac:dyDescent="0.3">
      <c r="A90">
        <v>30</v>
      </c>
      <c r="B90">
        <v>634</v>
      </c>
      <c r="C90">
        <v>17</v>
      </c>
      <c r="D90">
        <v>95</v>
      </c>
      <c r="E90">
        <v>119160</v>
      </c>
      <c r="F90">
        <v>25927</v>
      </c>
      <c r="G90">
        <v>1</v>
      </c>
      <c r="H90">
        <v>23</v>
      </c>
      <c r="I90">
        <v>2</v>
      </c>
      <c r="J90">
        <v>9</v>
      </c>
      <c r="K90">
        <v>2</v>
      </c>
      <c r="L90">
        <v>9</v>
      </c>
      <c r="M90">
        <v>1</v>
      </c>
      <c r="N90">
        <v>0</v>
      </c>
      <c r="O90">
        <v>8</v>
      </c>
    </row>
    <row r="91" spans="1:15" x14ac:dyDescent="0.3">
      <c r="A91">
        <v>59</v>
      </c>
      <c r="B91">
        <v>818</v>
      </c>
      <c r="C91">
        <v>6</v>
      </c>
      <c r="D91">
        <v>52</v>
      </c>
      <c r="E91">
        <v>22670</v>
      </c>
      <c r="F91">
        <v>25657</v>
      </c>
      <c r="G91">
        <v>8</v>
      </c>
      <c r="H91">
        <v>17</v>
      </c>
      <c r="I91">
        <v>0</v>
      </c>
      <c r="J91">
        <v>7</v>
      </c>
      <c r="K91">
        <v>2</v>
      </c>
      <c r="L91">
        <v>2</v>
      </c>
      <c r="M91">
        <v>2</v>
      </c>
      <c r="N91">
        <v>2</v>
      </c>
      <c r="O91">
        <v>2</v>
      </c>
    </row>
    <row r="92" spans="1:15" x14ac:dyDescent="0.3">
      <c r="A92">
        <v>27</v>
      </c>
      <c r="B92">
        <v>1157</v>
      </c>
      <c r="C92">
        <v>17</v>
      </c>
      <c r="D92">
        <v>51</v>
      </c>
      <c r="E92">
        <v>30580</v>
      </c>
      <c r="F92">
        <v>13364</v>
      </c>
      <c r="G92">
        <v>0</v>
      </c>
      <c r="H92">
        <v>16</v>
      </c>
      <c r="I92">
        <v>1</v>
      </c>
      <c r="J92">
        <v>6</v>
      </c>
      <c r="K92">
        <v>3</v>
      </c>
      <c r="L92">
        <v>5</v>
      </c>
      <c r="M92">
        <v>2</v>
      </c>
      <c r="N92">
        <v>1</v>
      </c>
      <c r="O92">
        <v>1</v>
      </c>
    </row>
    <row r="93" spans="1:15" x14ac:dyDescent="0.3">
      <c r="A93">
        <v>33</v>
      </c>
      <c r="B93">
        <v>1076</v>
      </c>
      <c r="C93">
        <v>3</v>
      </c>
      <c r="D93">
        <v>70</v>
      </c>
      <c r="E93">
        <v>33480</v>
      </c>
      <c r="F93">
        <v>3164</v>
      </c>
      <c r="G93">
        <v>1</v>
      </c>
      <c r="H93">
        <v>11</v>
      </c>
      <c r="I93">
        <v>0</v>
      </c>
      <c r="J93">
        <v>10</v>
      </c>
      <c r="K93">
        <v>3</v>
      </c>
      <c r="L93">
        <v>10</v>
      </c>
      <c r="M93">
        <v>8</v>
      </c>
      <c r="N93">
        <v>9</v>
      </c>
      <c r="O93">
        <v>7</v>
      </c>
    </row>
    <row r="94" spans="1:15" x14ac:dyDescent="0.3">
      <c r="A94">
        <v>42</v>
      </c>
      <c r="B94">
        <v>926</v>
      </c>
      <c r="C94">
        <v>21</v>
      </c>
      <c r="D94">
        <v>36</v>
      </c>
      <c r="E94">
        <v>52650</v>
      </c>
      <c r="F94">
        <v>16439</v>
      </c>
      <c r="G94">
        <v>2</v>
      </c>
      <c r="H94">
        <v>16</v>
      </c>
      <c r="I94">
        <v>1</v>
      </c>
      <c r="J94">
        <v>11</v>
      </c>
      <c r="K94">
        <v>5</v>
      </c>
      <c r="L94">
        <v>5</v>
      </c>
      <c r="M94">
        <v>3</v>
      </c>
      <c r="N94">
        <v>0</v>
      </c>
      <c r="O94">
        <v>2</v>
      </c>
    </row>
    <row r="95" spans="1:15" x14ac:dyDescent="0.3">
      <c r="A95">
        <v>23</v>
      </c>
      <c r="B95">
        <v>571</v>
      </c>
      <c r="C95">
        <v>12</v>
      </c>
      <c r="D95">
        <v>78</v>
      </c>
      <c r="E95">
        <v>26470</v>
      </c>
      <c r="F95">
        <v>13672</v>
      </c>
      <c r="G95">
        <v>1</v>
      </c>
      <c r="H95">
        <v>13</v>
      </c>
      <c r="I95">
        <v>0</v>
      </c>
      <c r="J95">
        <v>5</v>
      </c>
      <c r="K95">
        <v>6</v>
      </c>
      <c r="L95">
        <v>5</v>
      </c>
      <c r="M95">
        <v>2</v>
      </c>
      <c r="N95">
        <v>1</v>
      </c>
      <c r="O95">
        <v>4</v>
      </c>
    </row>
    <row r="96" spans="1:15" x14ac:dyDescent="0.3">
      <c r="A96">
        <v>29</v>
      </c>
      <c r="B96">
        <v>991</v>
      </c>
      <c r="C96">
        <v>5</v>
      </c>
      <c r="D96">
        <v>43</v>
      </c>
      <c r="E96">
        <v>41870</v>
      </c>
      <c r="F96">
        <v>3356</v>
      </c>
      <c r="G96">
        <v>1</v>
      </c>
      <c r="H96">
        <v>13</v>
      </c>
      <c r="I96">
        <v>1</v>
      </c>
      <c r="J96">
        <v>10</v>
      </c>
      <c r="K96">
        <v>3</v>
      </c>
      <c r="L96">
        <v>10</v>
      </c>
      <c r="M96">
        <v>0</v>
      </c>
      <c r="N96">
        <v>0</v>
      </c>
      <c r="O96">
        <v>9</v>
      </c>
    </row>
    <row r="97" spans="1:15" x14ac:dyDescent="0.3">
      <c r="A97">
        <v>58</v>
      </c>
      <c r="B97">
        <v>1145</v>
      </c>
      <c r="C97">
        <v>9</v>
      </c>
      <c r="D97">
        <v>75</v>
      </c>
      <c r="E97">
        <v>3346</v>
      </c>
      <c r="F97">
        <v>11873</v>
      </c>
      <c r="G97">
        <v>4</v>
      </c>
      <c r="H97">
        <v>20</v>
      </c>
      <c r="I97">
        <v>1</v>
      </c>
      <c r="J97">
        <v>9</v>
      </c>
      <c r="K97">
        <v>3</v>
      </c>
      <c r="L97">
        <v>1</v>
      </c>
      <c r="M97">
        <v>0</v>
      </c>
      <c r="N97">
        <v>0</v>
      </c>
      <c r="O97">
        <v>0</v>
      </c>
    </row>
    <row r="98" spans="1:15" x14ac:dyDescent="0.3">
      <c r="A98">
        <v>59</v>
      </c>
      <c r="B98">
        <v>1089</v>
      </c>
      <c r="C98">
        <v>1</v>
      </c>
      <c r="D98">
        <v>66</v>
      </c>
      <c r="E98">
        <v>174350</v>
      </c>
      <c r="F98">
        <v>11038</v>
      </c>
      <c r="G98">
        <v>3</v>
      </c>
      <c r="H98">
        <v>14</v>
      </c>
      <c r="I98">
        <v>1</v>
      </c>
      <c r="J98">
        <v>14</v>
      </c>
      <c r="K98">
        <v>1</v>
      </c>
      <c r="L98">
        <v>6</v>
      </c>
      <c r="M98">
        <v>4</v>
      </c>
      <c r="N98">
        <v>0</v>
      </c>
      <c r="O98">
        <v>4</v>
      </c>
    </row>
    <row r="99" spans="1:15" x14ac:dyDescent="0.3">
      <c r="A99">
        <v>60</v>
      </c>
      <c r="B99">
        <v>370</v>
      </c>
      <c r="C99">
        <v>1</v>
      </c>
      <c r="D99">
        <v>92</v>
      </c>
      <c r="E99">
        <v>108830</v>
      </c>
      <c r="F99">
        <v>20467</v>
      </c>
      <c r="G99">
        <v>3</v>
      </c>
      <c r="H99">
        <v>20</v>
      </c>
      <c r="I99">
        <v>1</v>
      </c>
      <c r="J99">
        <v>19</v>
      </c>
      <c r="K99">
        <v>2</v>
      </c>
      <c r="L99">
        <v>1</v>
      </c>
      <c r="M99">
        <v>0</v>
      </c>
      <c r="N99">
        <v>0</v>
      </c>
      <c r="O99">
        <v>0</v>
      </c>
    </row>
    <row r="100" spans="1:15" x14ac:dyDescent="0.3">
      <c r="A100">
        <v>26</v>
      </c>
      <c r="B100">
        <v>1384</v>
      </c>
      <c r="C100">
        <v>3</v>
      </c>
      <c r="D100">
        <v>82</v>
      </c>
      <c r="E100">
        <v>44200</v>
      </c>
      <c r="F100">
        <v>13421</v>
      </c>
      <c r="G100">
        <v>1</v>
      </c>
      <c r="H100">
        <v>22</v>
      </c>
      <c r="I100">
        <v>1</v>
      </c>
      <c r="J100">
        <v>8</v>
      </c>
      <c r="K100">
        <v>2</v>
      </c>
      <c r="L100">
        <v>8</v>
      </c>
      <c r="M100">
        <v>7</v>
      </c>
      <c r="N100">
        <v>0</v>
      </c>
      <c r="O100">
        <v>7</v>
      </c>
    </row>
    <row r="101" spans="1:15" x14ac:dyDescent="0.3">
      <c r="A101">
        <v>36</v>
      </c>
      <c r="B101">
        <v>1229</v>
      </c>
      <c r="C101">
        <v>8</v>
      </c>
      <c r="D101">
        <v>84</v>
      </c>
      <c r="E101">
        <v>50790</v>
      </c>
      <c r="F101">
        <v>25952</v>
      </c>
      <c r="G101">
        <v>4</v>
      </c>
      <c r="H101">
        <v>13</v>
      </c>
      <c r="I101">
        <v>2</v>
      </c>
      <c r="J101">
        <v>12</v>
      </c>
      <c r="K101">
        <v>3</v>
      </c>
      <c r="L101">
        <v>7</v>
      </c>
      <c r="M101">
        <v>7</v>
      </c>
      <c r="N101">
        <v>0</v>
      </c>
      <c r="O101">
        <v>7</v>
      </c>
    </row>
    <row r="102" spans="1:15" x14ac:dyDescent="0.3">
      <c r="A102">
        <v>34</v>
      </c>
      <c r="B102">
        <v>1069</v>
      </c>
      <c r="C102">
        <v>2</v>
      </c>
      <c r="D102">
        <v>45</v>
      </c>
      <c r="E102">
        <v>95470</v>
      </c>
      <c r="F102">
        <v>14074</v>
      </c>
      <c r="G102">
        <v>1</v>
      </c>
      <c r="H102">
        <v>17</v>
      </c>
      <c r="I102">
        <v>0</v>
      </c>
      <c r="J102">
        <v>10</v>
      </c>
      <c r="K102">
        <v>2</v>
      </c>
      <c r="L102">
        <v>10</v>
      </c>
      <c r="M102">
        <v>9</v>
      </c>
      <c r="N102">
        <v>1</v>
      </c>
      <c r="O102">
        <v>9</v>
      </c>
    </row>
    <row r="103" spans="1:15" x14ac:dyDescent="0.3">
      <c r="A103">
        <v>27</v>
      </c>
      <c r="B103">
        <v>1054</v>
      </c>
      <c r="C103">
        <v>8</v>
      </c>
      <c r="D103">
        <v>67</v>
      </c>
      <c r="E103">
        <v>34450</v>
      </c>
      <c r="F103">
        <v>6152</v>
      </c>
      <c r="G103">
        <v>1</v>
      </c>
      <c r="H103">
        <v>11</v>
      </c>
      <c r="I103">
        <v>0</v>
      </c>
      <c r="J103">
        <v>6</v>
      </c>
      <c r="K103">
        <v>5</v>
      </c>
      <c r="L103">
        <v>6</v>
      </c>
      <c r="M103">
        <v>2</v>
      </c>
      <c r="N103">
        <v>1</v>
      </c>
      <c r="O103">
        <v>4</v>
      </c>
    </row>
    <row r="104" spans="1:15" x14ac:dyDescent="0.3">
      <c r="A104">
        <v>34</v>
      </c>
      <c r="B104">
        <v>665</v>
      </c>
      <c r="C104">
        <v>6</v>
      </c>
      <c r="D104">
        <v>41</v>
      </c>
      <c r="E104">
        <v>48090</v>
      </c>
      <c r="F104">
        <v>12482</v>
      </c>
      <c r="G104">
        <v>1</v>
      </c>
      <c r="H104">
        <v>14</v>
      </c>
      <c r="I104">
        <v>0</v>
      </c>
      <c r="J104">
        <v>16</v>
      </c>
      <c r="K104">
        <v>3</v>
      </c>
      <c r="L104">
        <v>16</v>
      </c>
      <c r="M104">
        <v>13</v>
      </c>
      <c r="N104">
        <v>2</v>
      </c>
      <c r="O104">
        <v>10</v>
      </c>
    </row>
    <row r="105" spans="1:15" x14ac:dyDescent="0.3">
      <c r="A105">
        <v>45</v>
      </c>
      <c r="B105">
        <v>1385</v>
      </c>
      <c r="C105">
        <v>20</v>
      </c>
      <c r="D105">
        <v>79</v>
      </c>
      <c r="E105">
        <v>134960</v>
      </c>
      <c r="F105">
        <v>7501</v>
      </c>
      <c r="G105">
        <v>0</v>
      </c>
      <c r="H105">
        <v>14</v>
      </c>
      <c r="I105">
        <v>0</v>
      </c>
      <c r="J105">
        <v>21</v>
      </c>
      <c r="K105">
        <v>2</v>
      </c>
      <c r="L105">
        <v>20</v>
      </c>
      <c r="M105">
        <v>7</v>
      </c>
      <c r="N105">
        <v>4</v>
      </c>
      <c r="O105">
        <v>10</v>
      </c>
    </row>
    <row r="106" spans="1:15" x14ac:dyDescent="0.3">
      <c r="A106">
        <v>28</v>
      </c>
      <c r="B106">
        <v>1496</v>
      </c>
      <c r="C106">
        <v>1</v>
      </c>
      <c r="D106">
        <v>92</v>
      </c>
      <c r="E106">
        <v>29090</v>
      </c>
      <c r="F106">
        <v>15747</v>
      </c>
      <c r="G106">
        <v>3</v>
      </c>
      <c r="H106">
        <v>15</v>
      </c>
      <c r="I106">
        <v>1</v>
      </c>
      <c r="J106">
        <v>5</v>
      </c>
      <c r="K106">
        <v>3</v>
      </c>
      <c r="L106">
        <v>3</v>
      </c>
      <c r="M106">
        <v>2</v>
      </c>
      <c r="N106">
        <v>1</v>
      </c>
      <c r="O106">
        <v>2</v>
      </c>
    </row>
    <row r="107" spans="1:15" x14ac:dyDescent="0.3">
      <c r="A107">
        <v>36</v>
      </c>
      <c r="B107">
        <v>530</v>
      </c>
      <c r="C107">
        <v>2</v>
      </c>
      <c r="D107">
        <v>51</v>
      </c>
      <c r="E107">
        <v>45020</v>
      </c>
      <c r="F107">
        <v>7439</v>
      </c>
      <c r="G107">
        <v>3</v>
      </c>
      <c r="H107">
        <v>15</v>
      </c>
      <c r="I107">
        <v>0</v>
      </c>
      <c r="J107">
        <v>17</v>
      </c>
      <c r="K107">
        <v>2</v>
      </c>
      <c r="L107">
        <v>13</v>
      </c>
      <c r="M107">
        <v>7</v>
      </c>
      <c r="N107">
        <v>6</v>
      </c>
      <c r="O107">
        <v>7</v>
      </c>
    </row>
    <row r="108" spans="1:15" x14ac:dyDescent="0.3">
      <c r="A108">
        <v>28</v>
      </c>
      <c r="B108">
        <v>529</v>
      </c>
      <c r="C108">
        <v>2</v>
      </c>
      <c r="D108">
        <v>79</v>
      </c>
      <c r="E108">
        <v>28265</v>
      </c>
      <c r="F108">
        <v>14935</v>
      </c>
      <c r="G108">
        <v>2</v>
      </c>
      <c r="H108">
        <v>11</v>
      </c>
      <c r="I108">
        <v>0</v>
      </c>
      <c r="J108">
        <v>5</v>
      </c>
      <c r="K108">
        <v>5</v>
      </c>
      <c r="L108">
        <v>0</v>
      </c>
      <c r="M108">
        <v>0</v>
      </c>
      <c r="N108">
        <v>0</v>
      </c>
      <c r="O108">
        <v>0</v>
      </c>
    </row>
    <row r="109" spans="1:15" x14ac:dyDescent="0.3">
      <c r="A109">
        <v>35</v>
      </c>
      <c r="B109">
        <v>1402</v>
      </c>
      <c r="C109">
        <v>28</v>
      </c>
      <c r="D109">
        <v>98</v>
      </c>
      <c r="E109">
        <v>24300</v>
      </c>
      <c r="F109">
        <v>26204</v>
      </c>
      <c r="G109">
        <v>0</v>
      </c>
      <c r="H109">
        <v>23</v>
      </c>
      <c r="I109">
        <v>2</v>
      </c>
      <c r="J109">
        <v>6</v>
      </c>
      <c r="K109">
        <v>5</v>
      </c>
      <c r="L109">
        <v>5</v>
      </c>
      <c r="M109">
        <v>3</v>
      </c>
      <c r="N109">
        <v>4</v>
      </c>
      <c r="O109">
        <v>2</v>
      </c>
    </row>
    <row r="110" spans="1:15" x14ac:dyDescent="0.3">
      <c r="A110">
        <v>28</v>
      </c>
      <c r="B110">
        <v>1476</v>
      </c>
      <c r="C110">
        <v>1</v>
      </c>
      <c r="D110">
        <v>55</v>
      </c>
      <c r="E110">
        <v>66740</v>
      </c>
      <c r="F110">
        <v>16392</v>
      </c>
      <c r="G110">
        <v>0</v>
      </c>
      <c r="H110">
        <v>11</v>
      </c>
      <c r="I110">
        <v>3</v>
      </c>
      <c r="J110">
        <v>10</v>
      </c>
      <c r="K110">
        <v>6</v>
      </c>
      <c r="L110">
        <v>9</v>
      </c>
      <c r="M110">
        <v>8</v>
      </c>
      <c r="N110">
        <v>7</v>
      </c>
      <c r="O110">
        <v>5</v>
      </c>
    </row>
    <row r="111" spans="1:15" x14ac:dyDescent="0.3">
      <c r="A111">
        <v>47</v>
      </c>
      <c r="B111">
        <v>1379</v>
      </c>
      <c r="C111">
        <v>16</v>
      </c>
      <c r="D111">
        <v>64</v>
      </c>
      <c r="E111">
        <v>50670</v>
      </c>
      <c r="F111">
        <v>6759</v>
      </c>
      <c r="G111">
        <v>1</v>
      </c>
      <c r="H111">
        <v>19</v>
      </c>
      <c r="I111">
        <v>0</v>
      </c>
      <c r="J111">
        <v>20</v>
      </c>
      <c r="K111">
        <v>3</v>
      </c>
      <c r="L111">
        <v>19</v>
      </c>
      <c r="M111">
        <v>10</v>
      </c>
      <c r="N111">
        <v>2</v>
      </c>
      <c r="O111">
        <v>7</v>
      </c>
    </row>
    <row r="112" spans="1:15" x14ac:dyDescent="0.3">
      <c r="A112">
        <v>36</v>
      </c>
      <c r="B112">
        <v>950</v>
      </c>
      <c r="C112">
        <v>3</v>
      </c>
      <c r="D112">
        <v>93</v>
      </c>
      <c r="E112">
        <v>76550</v>
      </c>
      <c r="F112">
        <v>8039</v>
      </c>
      <c r="G112">
        <v>0</v>
      </c>
      <c r="H112">
        <v>17</v>
      </c>
      <c r="I112">
        <v>3</v>
      </c>
      <c r="J112">
        <v>10</v>
      </c>
      <c r="K112">
        <v>3</v>
      </c>
      <c r="L112">
        <v>9</v>
      </c>
      <c r="M112">
        <v>7</v>
      </c>
      <c r="N112">
        <v>1</v>
      </c>
      <c r="O112">
        <v>7</v>
      </c>
    </row>
    <row r="113" spans="1:15" x14ac:dyDescent="0.3">
      <c r="A113">
        <v>35</v>
      </c>
      <c r="B113">
        <v>622</v>
      </c>
      <c r="C113">
        <v>14</v>
      </c>
      <c r="D113">
        <v>39</v>
      </c>
      <c r="E113">
        <v>37430</v>
      </c>
      <c r="F113">
        <v>10074</v>
      </c>
      <c r="G113">
        <v>1</v>
      </c>
      <c r="H113">
        <v>24</v>
      </c>
      <c r="I113">
        <v>1</v>
      </c>
      <c r="J113">
        <v>5</v>
      </c>
      <c r="K113">
        <v>2</v>
      </c>
      <c r="L113">
        <v>4</v>
      </c>
      <c r="M113">
        <v>2</v>
      </c>
      <c r="N113">
        <v>0</v>
      </c>
      <c r="O113">
        <v>2</v>
      </c>
    </row>
    <row r="114" spans="1:15" x14ac:dyDescent="0.3">
      <c r="A114">
        <v>35</v>
      </c>
      <c r="B114">
        <v>1199</v>
      </c>
      <c r="C114">
        <v>18</v>
      </c>
      <c r="D114">
        <v>80</v>
      </c>
      <c r="E114">
        <v>56890</v>
      </c>
      <c r="F114">
        <v>24594</v>
      </c>
      <c r="G114">
        <v>1</v>
      </c>
      <c r="H114">
        <v>14</v>
      </c>
      <c r="I114">
        <v>2</v>
      </c>
      <c r="J114">
        <v>10</v>
      </c>
      <c r="K114">
        <v>2</v>
      </c>
      <c r="L114">
        <v>10</v>
      </c>
      <c r="M114">
        <v>2</v>
      </c>
      <c r="N114">
        <v>0</v>
      </c>
      <c r="O114">
        <v>2</v>
      </c>
    </row>
    <row r="115" spans="1:15" x14ac:dyDescent="0.3">
      <c r="A115">
        <v>54</v>
      </c>
      <c r="B115">
        <v>685</v>
      </c>
      <c r="C115">
        <v>3</v>
      </c>
      <c r="D115">
        <v>85</v>
      </c>
      <c r="E115">
        <v>177790</v>
      </c>
      <c r="F115">
        <v>23474</v>
      </c>
      <c r="G115">
        <v>3</v>
      </c>
      <c r="H115">
        <v>14</v>
      </c>
      <c r="I115">
        <v>0</v>
      </c>
      <c r="J115">
        <v>36</v>
      </c>
      <c r="K115">
        <v>2</v>
      </c>
      <c r="L115">
        <v>10</v>
      </c>
      <c r="M115">
        <v>9</v>
      </c>
      <c r="N115">
        <v>0</v>
      </c>
      <c r="O115">
        <v>9</v>
      </c>
    </row>
    <row r="116" spans="1:15" x14ac:dyDescent="0.3">
      <c r="A116">
        <v>46</v>
      </c>
      <c r="B116">
        <v>488</v>
      </c>
      <c r="C116">
        <v>2</v>
      </c>
      <c r="D116">
        <v>75</v>
      </c>
      <c r="E116">
        <v>168720</v>
      </c>
      <c r="F116">
        <v>14977</v>
      </c>
      <c r="G116">
        <v>3</v>
      </c>
      <c r="H116">
        <v>12</v>
      </c>
      <c r="I116">
        <v>1</v>
      </c>
      <c r="J116">
        <v>28</v>
      </c>
      <c r="K116">
        <v>2</v>
      </c>
      <c r="L116">
        <v>7</v>
      </c>
      <c r="M116">
        <v>7</v>
      </c>
      <c r="N116">
        <v>7</v>
      </c>
      <c r="O116">
        <v>7</v>
      </c>
    </row>
    <row r="117" spans="1:15" x14ac:dyDescent="0.3">
      <c r="A117">
        <v>27</v>
      </c>
      <c r="B117">
        <v>1354</v>
      </c>
      <c r="C117">
        <v>2</v>
      </c>
      <c r="D117">
        <v>41</v>
      </c>
      <c r="E117">
        <v>22260</v>
      </c>
      <c r="F117">
        <v>6073</v>
      </c>
      <c r="G117">
        <v>1</v>
      </c>
      <c r="H117">
        <v>11</v>
      </c>
      <c r="I117">
        <v>1</v>
      </c>
      <c r="J117">
        <v>6</v>
      </c>
      <c r="K117">
        <v>3</v>
      </c>
      <c r="L117">
        <v>5</v>
      </c>
      <c r="M117">
        <v>3</v>
      </c>
      <c r="N117">
        <v>1</v>
      </c>
      <c r="O117">
        <v>2</v>
      </c>
    </row>
    <row r="118" spans="1:15" x14ac:dyDescent="0.3">
      <c r="A118">
        <v>34</v>
      </c>
      <c r="B118">
        <v>678</v>
      </c>
      <c r="C118">
        <v>19</v>
      </c>
      <c r="D118">
        <v>35</v>
      </c>
      <c r="E118">
        <v>29290</v>
      </c>
      <c r="F118">
        <v>20338</v>
      </c>
      <c r="G118">
        <v>1</v>
      </c>
      <c r="H118">
        <v>12</v>
      </c>
      <c r="I118">
        <v>0</v>
      </c>
      <c r="J118">
        <v>10</v>
      </c>
      <c r="K118">
        <v>3</v>
      </c>
      <c r="L118">
        <v>10</v>
      </c>
      <c r="M118">
        <v>9</v>
      </c>
      <c r="N118">
        <v>8</v>
      </c>
      <c r="O118">
        <v>7</v>
      </c>
    </row>
    <row r="119" spans="1:15" x14ac:dyDescent="0.3">
      <c r="A119">
        <v>36</v>
      </c>
      <c r="B119">
        <v>660</v>
      </c>
      <c r="C119">
        <v>15</v>
      </c>
      <c r="D119">
        <v>81</v>
      </c>
      <c r="E119">
        <v>48340</v>
      </c>
      <c r="F119">
        <v>7858</v>
      </c>
      <c r="G119">
        <v>7</v>
      </c>
      <c r="H119">
        <v>14</v>
      </c>
      <c r="I119">
        <v>1</v>
      </c>
      <c r="J119">
        <v>9</v>
      </c>
      <c r="K119">
        <v>3</v>
      </c>
      <c r="L119">
        <v>1</v>
      </c>
      <c r="M119">
        <v>0</v>
      </c>
      <c r="N119">
        <v>0</v>
      </c>
      <c r="O119">
        <v>0</v>
      </c>
    </row>
    <row r="120" spans="1:15" x14ac:dyDescent="0.3">
      <c r="A120">
        <v>45</v>
      </c>
      <c r="B120">
        <v>1050</v>
      </c>
      <c r="C120">
        <v>9</v>
      </c>
      <c r="D120">
        <v>65</v>
      </c>
      <c r="E120">
        <v>55930</v>
      </c>
      <c r="F120">
        <v>17970</v>
      </c>
      <c r="G120">
        <v>1</v>
      </c>
      <c r="H120">
        <v>13</v>
      </c>
      <c r="I120">
        <v>1</v>
      </c>
      <c r="J120">
        <v>15</v>
      </c>
      <c r="K120">
        <v>2</v>
      </c>
      <c r="L120">
        <v>15</v>
      </c>
      <c r="M120">
        <v>10</v>
      </c>
      <c r="N120">
        <v>4</v>
      </c>
      <c r="O120">
        <v>12</v>
      </c>
    </row>
    <row r="121" spans="1:15" x14ac:dyDescent="0.3">
      <c r="A121">
        <v>35</v>
      </c>
      <c r="B121">
        <v>287</v>
      </c>
      <c r="C121">
        <v>1</v>
      </c>
      <c r="D121">
        <v>62</v>
      </c>
      <c r="E121">
        <v>29770</v>
      </c>
      <c r="F121">
        <v>8952</v>
      </c>
      <c r="G121">
        <v>1</v>
      </c>
      <c r="H121">
        <v>12</v>
      </c>
      <c r="I121">
        <v>1</v>
      </c>
      <c r="J121">
        <v>4</v>
      </c>
      <c r="K121">
        <v>5</v>
      </c>
      <c r="L121">
        <v>5</v>
      </c>
      <c r="M121">
        <v>3</v>
      </c>
      <c r="N121">
        <v>1</v>
      </c>
      <c r="O121">
        <v>1</v>
      </c>
    </row>
    <row r="122" spans="1:15" x14ac:dyDescent="0.3">
      <c r="A122">
        <v>49</v>
      </c>
      <c r="B122">
        <v>1064</v>
      </c>
      <c r="C122">
        <v>2</v>
      </c>
      <c r="D122">
        <v>42</v>
      </c>
      <c r="E122">
        <v>191610</v>
      </c>
      <c r="F122">
        <v>13738</v>
      </c>
      <c r="G122">
        <v>3</v>
      </c>
      <c r="H122">
        <v>15</v>
      </c>
      <c r="I122">
        <v>0</v>
      </c>
      <c r="J122">
        <v>28</v>
      </c>
      <c r="K122">
        <v>3</v>
      </c>
      <c r="L122">
        <v>5</v>
      </c>
      <c r="M122">
        <v>4</v>
      </c>
      <c r="N122">
        <v>4</v>
      </c>
      <c r="O122">
        <v>3</v>
      </c>
    </row>
    <row r="123" spans="1:15" x14ac:dyDescent="0.3">
      <c r="A123">
        <v>38</v>
      </c>
      <c r="B123">
        <v>130</v>
      </c>
      <c r="C123">
        <v>2</v>
      </c>
      <c r="D123">
        <v>32</v>
      </c>
      <c r="E123">
        <v>73510</v>
      </c>
      <c r="F123">
        <v>20619</v>
      </c>
      <c r="G123">
        <v>7</v>
      </c>
      <c r="H123">
        <v>16</v>
      </c>
      <c r="I123">
        <v>0</v>
      </c>
      <c r="J123">
        <v>10</v>
      </c>
      <c r="K123">
        <v>2</v>
      </c>
      <c r="L123">
        <v>1</v>
      </c>
      <c r="M123">
        <v>0</v>
      </c>
      <c r="N123">
        <v>0</v>
      </c>
      <c r="O123">
        <v>0</v>
      </c>
    </row>
    <row r="124" spans="1:15" x14ac:dyDescent="0.3">
      <c r="A124">
        <v>47</v>
      </c>
      <c r="B124">
        <v>202</v>
      </c>
      <c r="C124">
        <v>2</v>
      </c>
      <c r="D124">
        <v>33</v>
      </c>
      <c r="E124">
        <v>167520</v>
      </c>
      <c r="F124">
        <v>12982</v>
      </c>
      <c r="G124">
        <v>1</v>
      </c>
      <c r="H124">
        <v>11</v>
      </c>
      <c r="I124">
        <v>1</v>
      </c>
      <c r="J124">
        <v>26</v>
      </c>
      <c r="K124">
        <v>3</v>
      </c>
      <c r="L124">
        <v>26</v>
      </c>
      <c r="M124">
        <v>14</v>
      </c>
      <c r="N124">
        <v>3</v>
      </c>
      <c r="O124">
        <v>0</v>
      </c>
    </row>
    <row r="125" spans="1:15" x14ac:dyDescent="0.3">
      <c r="A125">
        <v>31</v>
      </c>
      <c r="B125">
        <v>182</v>
      </c>
      <c r="C125">
        <v>8</v>
      </c>
      <c r="D125">
        <v>93</v>
      </c>
      <c r="E125">
        <v>164220</v>
      </c>
      <c r="F125">
        <v>8847</v>
      </c>
      <c r="G125">
        <v>3</v>
      </c>
      <c r="H125">
        <v>11</v>
      </c>
      <c r="I125">
        <v>0</v>
      </c>
      <c r="J125">
        <v>9</v>
      </c>
      <c r="K125">
        <v>3</v>
      </c>
      <c r="L125">
        <v>3</v>
      </c>
      <c r="M125">
        <v>2</v>
      </c>
      <c r="N125">
        <v>1</v>
      </c>
      <c r="O125">
        <v>0</v>
      </c>
    </row>
    <row r="126" spans="1:15" x14ac:dyDescent="0.3">
      <c r="A126">
        <v>35</v>
      </c>
      <c r="B126">
        <v>817</v>
      </c>
      <c r="C126">
        <v>1</v>
      </c>
      <c r="D126">
        <v>60</v>
      </c>
      <c r="E126">
        <v>53630</v>
      </c>
      <c r="F126">
        <v>10846</v>
      </c>
      <c r="G126">
        <v>0</v>
      </c>
      <c r="H126">
        <v>12</v>
      </c>
      <c r="I126">
        <v>1</v>
      </c>
      <c r="J126">
        <v>10</v>
      </c>
      <c r="K126">
        <v>0</v>
      </c>
      <c r="L126">
        <v>9</v>
      </c>
      <c r="M126">
        <v>7</v>
      </c>
      <c r="N126">
        <v>0</v>
      </c>
      <c r="O126">
        <v>0</v>
      </c>
    </row>
    <row r="127" spans="1:15" x14ac:dyDescent="0.3">
      <c r="A127">
        <v>27</v>
      </c>
      <c r="B127">
        <v>1469</v>
      </c>
      <c r="C127">
        <v>1</v>
      </c>
      <c r="D127">
        <v>82</v>
      </c>
      <c r="E127">
        <v>38160</v>
      </c>
      <c r="F127">
        <v>17881</v>
      </c>
      <c r="G127">
        <v>1</v>
      </c>
      <c r="H127">
        <v>11</v>
      </c>
      <c r="I127">
        <v>1</v>
      </c>
      <c r="J127">
        <v>5</v>
      </c>
      <c r="K127">
        <v>2</v>
      </c>
      <c r="L127">
        <v>5</v>
      </c>
      <c r="M127">
        <v>2</v>
      </c>
      <c r="N127">
        <v>0</v>
      </c>
      <c r="O127">
        <v>4</v>
      </c>
    </row>
    <row r="128" spans="1:15" x14ac:dyDescent="0.3">
      <c r="A128">
        <v>52</v>
      </c>
      <c r="B128">
        <v>585</v>
      </c>
      <c r="C128">
        <v>29</v>
      </c>
      <c r="D128">
        <v>40</v>
      </c>
      <c r="E128">
        <v>3482</v>
      </c>
      <c r="F128">
        <v>19788</v>
      </c>
      <c r="G128">
        <v>2</v>
      </c>
      <c r="H128">
        <v>15</v>
      </c>
      <c r="I128">
        <v>2</v>
      </c>
      <c r="J128">
        <v>16</v>
      </c>
      <c r="K128">
        <v>3</v>
      </c>
      <c r="L128">
        <v>9</v>
      </c>
      <c r="M128">
        <v>8</v>
      </c>
      <c r="N128">
        <v>0</v>
      </c>
      <c r="O128">
        <v>0</v>
      </c>
    </row>
    <row r="129" spans="1:15" x14ac:dyDescent="0.3">
      <c r="A129">
        <v>26</v>
      </c>
      <c r="B129">
        <v>1283</v>
      </c>
      <c r="C129">
        <v>1</v>
      </c>
      <c r="D129">
        <v>52</v>
      </c>
      <c r="E129">
        <v>4294</v>
      </c>
      <c r="F129">
        <v>11148</v>
      </c>
      <c r="G129">
        <v>1</v>
      </c>
      <c r="H129">
        <v>12</v>
      </c>
      <c r="I129">
        <v>0</v>
      </c>
      <c r="J129">
        <v>7</v>
      </c>
      <c r="K129">
        <v>2</v>
      </c>
      <c r="L129">
        <v>7</v>
      </c>
      <c r="M129">
        <v>7</v>
      </c>
      <c r="N129">
        <v>0</v>
      </c>
      <c r="O129">
        <v>7</v>
      </c>
    </row>
    <row r="130" spans="1:15" x14ac:dyDescent="0.3">
      <c r="A130">
        <v>36</v>
      </c>
      <c r="B130">
        <v>429</v>
      </c>
      <c r="C130">
        <v>2</v>
      </c>
      <c r="D130">
        <v>53</v>
      </c>
      <c r="E130">
        <v>54100</v>
      </c>
      <c r="F130">
        <v>2323</v>
      </c>
      <c r="G130">
        <v>9</v>
      </c>
      <c r="H130">
        <v>11</v>
      </c>
      <c r="I130">
        <v>0</v>
      </c>
      <c r="J130">
        <v>18</v>
      </c>
      <c r="K130">
        <v>2</v>
      </c>
      <c r="L130">
        <v>16</v>
      </c>
      <c r="M130">
        <v>14</v>
      </c>
      <c r="N130">
        <v>5</v>
      </c>
      <c r="O130">
        <v>12</v>
      </c>
    </row>
    <row r="131" spans="1:15" x14ac:dyDescent="0.3">
      <c r="A131">
        <v>31</v>
      </c>
      <c r="B131">
        <v>667</v>
      </c>
      <c r="C131">
        <v>1</v>
      </c>
      <c r="D131">
        <v>50</v>
      </c>
      <c r="E131">
        <v>13590</v>
      </c>
      <c r="F131">
        <v>16154</v>
      </c>
      <c r="G131">
        <v>1</v>
      </c>
      <c r="H131">
        <v>12</v>
      </c>
      <c r="I131">
        <v>0</v>
      </c>
      <c r="J131">
        <v>1</v>
      </c>
      <c r="K131">
        <v>3</v>
      </c>
      <c r="L131">
        <v>1</v>
      </c>
      <c r="M131">
        <v>0</v>
      </c>
      <c r="N131">
        <v>0</v>
      </c>
      <c r="O131">
        <v>0</v>
      </c>
    </row>
    <row r="132" spans="1:15" x14ac:dyDescent="0.3">
      <c r="A132">
        <v>24</v>
      </c>
      <c r="B132">
        <v>1206</v>
      </c>
      <c r="C132">
        <v>17</v>
      </c>
      <c r="D132">
        <v>41</v>
      </c>
      <c r="E132">
        <v>43770</v>
      </c>
      <c r="F132">
        <v>24117</v>
      </c>
      <c r="G132">
        <v>1</v>
      </c>
      <c r="H132">
        <v>15</v>
      </c>
      <c r="I132">
        <v>2</v>
      </c>
      <c r="J132">
        <v>5</v>
      </c>
      <c r="K132">
        <v>6</v>
      </c>
      <c r="L132">
        <v>4</v>
      </c>
      <c r="M132">
        <v>2</v>
      </c>
      <c r="N132">
        <v>3</v>
      </c>
      <c r="O132">
        <v>2</v>
      </c>
    </row>
    <row r="133" spans="1:15" x14ac:dyDescent="0.3">
      <c r="A133">
        <v>30</v>
      </c>
      <c r="B133">
        <v>202</v>
      </c>
      <c r="C133">
        <v>2</v>
      </c>
      <c r="D133">
        <v>72</v>
      </c>
      <c r="E133">
        <v>39070</v>
      </c>
      <c r="F133">
        <v>17434</v>
      </c>
      <c r="G133">
        <v>1</v>
      </c>
      <c r="H133">
        <v>18</v>
      </c>
      <c r="I133">
        <v>1</v>
      </c>
      <c r="J133">
        <v>1</v>
      </c>
      <c r="K133">
        <v>3</v>
      </c>
      <c r="L133">
        <v>1</v>
      </c>
      <c r="M133">
        <v>0</v>
      </c>
      <c r="N133">
        <v>0</v>
      </c>
      <c r="O133">
        <v>0</v>
      </c>
    </row>
    <row r="134" spans="1:15" x14ac:dyDescent="0.3">
      <c r="A134">
        <v>38</v>
      </c>
      <c r="B134">
        <v>1084</v>
      </c>
      <c r="C134">
        <v>29</v>
      </c>
      <c r="D134">
        <v>54</v>
      </c>
      <c r="E134">
        <v>62610</v>
      </c>
      <c r="F134">
        <v>4185</v>
      </c>
      <c r="G134">
        <v>3</v>
      </c>
      <c r="H134">
        <v>18</v>
      </c>
      <c r="I134">
        <v>1</v>
      </c>
      <c r="J134">
        <v>9</v>
      </c>
      <c r="K134">
        <v>3</v>
      </c>
      <c r="L134">
        <v>7</v>
      </c>
      <c r="M134">
        <v>7</v>
      </c>
      <c r="N134">
        <v>1</v>
      </c>
      <c r="O134">
        <v>7</v>
      </c>
    </row>
    <row r="135" spans="1:15" x14ac:dyDescent="0.3">
      <c r="A135">
        <v>40</v>
      </c>
      <c r="B135">
        <v>1094</v>
      </c>
      <c r="C135">
        <v>28</v>
      </c>
      <c r="D135">
        <v>58</v>
      </c>
      <c r="E135">
        <v>109320</v>
      </c>
      <c r="F135">
        <v>11373</v>
      </c>
      <c r="G135">
        <v>3</v>
      </c>
      <c r="H135">
        <v>15</v>
      </c>
      <c r="I135">
        <v>1</v>
      </c>
      <c r="J135">
        <v>20</v>
      </c>
      <c r="K135">
        <v>2</v>
      </c>
      <c r="L135">
        <v>1</v>
      </c>
      <c r="M135">
        <v>0</v>
      </c>
      <c r="N135">
        <v>0</v>
      </c>
      <c r="O135">
        <v>1</v>
      </c>
    </row>
    <row r="136" spans="1:15" x14ac:dyDescent="0.3">
      <c r="A136">
        <v>30</v>
      </c>
      <c r="B136">
        <v>1176</v>
      </c>
      <c r="C136">
        <v>20</v>
      </c>
      <c r="D136">
        <v>85</v>
      </c>
      <c r="E136">
        <v>99570</v>
      </c>
      <c r="F136">
        <v>9096</v>
      </c>
      <c r="G136">
        <v>0</v>
      </c>
      <c r="H136">
        <v>15</v>
      </c>
      <c r="I136">
        <v>1</v>
      </c>
      <c r="J136">
        <v>7</v>
      </c>
      <c r="K136">
        <v>1</v>
      </c>
      <c r="L136">
        <v>6</v>
      </c>
      <c r="M136">
        <v>2</v>
      </c>
      <c r="N136">
        <v>0</v>
      </c>
      <c r="O136">
        <v>2</v>
      </c>
    </row>
    <row r="137" spans="1:15" x14ac:dyDescent="0.3">
      <c r="A137">
        <v>38</v>
      </c>
      <c r="B137">
        <v>152</v>
      </c>
      <c r="C137">
        <v>10</v>
      </c>
      <c r="D137">
        <v>85</v>
      </c>
      <c r="E137">
        <v>56660</v>
      </c>
      <c r="F137">
        <v>19899</v>
      </c>
      <c r="G137">
        <v>1</v>
      </c>
      <c r="H137">
        <v>13</v>
      </c>
      <c r="I137">
        <v>0</v>
      </c>
      <c r="J137">
        <v>6</v>
      </c>
      <c r="K137">
        <v>1</v>
      </c>
      <c r="L137">
        <v>5</v>
      </c>
      <c r="M137">
        <v>3</v>
      </c>
      <c r="N137">
        <v>1</v>
      </c>
      <c r="O137">
        <v>3</v>
      </c>
    </row>
    <row r="138" spans="1:15" x14ac:dyDescent="0.3">
      <c r="A138">
        <v>29</v>
      </c>
      <c r="B138">
        <v>1252</v>
      </c>
      <c r="C138">
        <v>23</v>
      </c>
      <c r="D138">
        <v>81</v>
      </c>
      <c r="E138">
        <v>27000</v>
      </c>
      <c r="F138">
        <v>23779</v>
      </c>
      <c r="G138">
        <v>1</v>
      </c>
      <c r="H138">
        <v>24</v>
      </c>
      <c r="I138">
        <v>1</v>
      </c>
      <c r="J138">
        <v>10</v>
      </c>
      <c r="K138">
        <v>3</v>
      </c>
      <c r="L138">
        <v>10</v>
      </c>
      <c r="M138">
        <v>7</v>
      </c>
      <c r="N138">
        <v>0</v>
      </c>
      <c r="O138">
        <v>7</v>
      </c>
    </row>
    <row r="139" spans="1:15" x14ac:dyDescent="0.3">
      <c r="A139">
        <v>50</v>
      </c>
      <c r="B139">
        <v>809</v>
      </c>
      <c r="C139">
        <v>12</v>
      </c>
      <c r="D139">
        <v>77</v>
      </c>
      <c r="E139">
        <v>92080</v>
      </c>
      <c r="F139">
        <v>6645</v>
      </c>
      <c r="G139">
        <v>4</v>
      </c>
      <c r="H139">
        <v>11</v>
      </c>
      <c r="I139">
        <v>0</v>
      </c>
      <c r="J139">
        <v>16</v>
      </c>
      <c r="K139">
        <v>3</v>
      </c>
      <c r="L139">
        <v>2</v>
      </c>
      <c r="M139">
        <v>2</v>
      </c>
      <c r="N139">
        <v>2</v>
      </c>
      <c r="O139">
        <v>1</v>
      </c>
    </row>
    <row r="140" spans="1:15" x14ac:dyDescent="0.3">
      <c r="A140">
        <v>37</v>
      </c>
      <c r="B140">
        <v>1141</v>
      </c>
      <c r="C140">
        <v>11</v>
      </c>
      <c r="D140">
        <v>61</v>
      </c>
      <c r="E140">
        <v>47770</v>
      </c>
      <c r="F140">
        <v>14382</v>
      </c>
      <c r="G140">
        <v>5</v>
      </c>
      <c r="H140">
        <v>15</v>
      </c>
      <c r="I140">
        <v>0</v>
      </c>
      <c r="J140">
        <v>15</v>
      </c>
      <c r="K140">
        <v>2</v>
      </c>
      <c r="L140">
        <v>1</v>
      </c>
      <c r="M140">
        <v>0</v>
      </c>
      <c r="N140">
        <v>0</v>
      </c>
      <c r="O140">
        <v>0</v>
      </c>
    </row>
    <row r="141" spans="1:15" x14ac:dyDescent="0.3">
      <c r="A141">
        <v>36</v>
      </c>
      <c r="B141">
        <v>1351</v>
      </c>
      <c r="C141">
        <v>9</v>
      </c>
      <c r="D141">
        <v>66</v>
      </c>
      <c r="E141">
        <v>28100</v>
      </c>
      <c r="F141">
        <v>9238</v>
      </c>
      <c r="G141">
        <v>1</v>
      </c>
      <c r="H141">
        <v>22</v>
      </c>
      <c r="I141">
        <v>0</v>
      </c>
      <c r="J141">
        <v>5</v>
      </c>
      <c r="K141">
        <v>3</v>
      </c>
      <c r="L141">
        <v>5</v>
      </c>
      <c r="M141">
        <v>4</v>
      </c>
      <c r="N141">
        <v>0</v>
      </c>
      <c r="O141">
        <v>2</v>
      </c>
    </row>
    <row r="142" spans="1:15" x14ac:dyDescent="0.3">
      <c r="A142">
        <v>50</v>
      </c>
      <c r="B142">
        <v>1099</v>
      </c>
      <c r="C142">
        <v>29</v>
      </c>
      <c r="D142">
        <v>88</v>
      </c>
      <c r="E142">
        <v>174350</v>
      </c>
      <c r="F142">
        <v>9314</v>
      </c>
      <c r="G142">
        <v>0</v>
      </c>
      <c r="H142">
        <v>15</v>
      </c>
      <c r="I142">
        <v>1</v>
      </c>
      <c r="J142">
        <v>28</v>
      </c>
      <c r="K142">
        <v>2</v>
      </c>
      <c r="L142">
        <v>27</v>
      </c>
      <c r="M142">
        <v>10</v>
      </c>
      <c r="N142">
        <v>15</v>
      </c>
      <c r="O142">
        <v>7</v>
      </c>
    </row>
    <row r="143" spans="1:15" x14ac:dyDescent="0.3">
      <c r="A143">
        <v>33</v>
      </c>
      <c r="B143">
        <v>267</v>
      </c>
      <c r="C143">
        <v>21</v>
      </c>
      <c r="D143">
        <v>79</v>
      </c>
      <c r="E143">
        <v>20280</v>
      </c>
      <c r="F143">
        <v>13637</v>
      </c>
      <c r="G143">
        <v>1</v>
      </c>
      <c r="H143">
        <v>18</v>
      </c>
      <c r="I143">
        <v>3</v>
      </c>
      <c r="J143">
        <v>14</v>
      </c>
      <c r="K143">
        <v>6</v>
      </c>
      <c r="L143">
        <v>14</v>
      </c>
      <c r="M143">
        <v>11</v>
      </c>
      <c r="N143">
        <v>2</v>
      </c>
      <c r="O143">
        <v>13</v>
      </c>
    </row>
    <row r="144" spans="1:15" x14ac:dyDescent="0.3">
      <c r="A144">
        <v>27</v>
      </c>
      <c r="B144">
        <v>1220</v>
      </c>
      <c r="C144">
        <v>5</v>
      </c>
      <c r="D144">
        <v>85</v>
      </c>
      <c r="E144">
        <v>24780</v>
      </c>
      <c r="F144">
        <v>20938</v>
      </c>
      <c r="G144">
        <v>1</v>
      </c>
      <c r="H144">
        <v>12</v>
      </c>
      <c r="I144">
        <v>0</v>
      </c>
      <c r="J144">
        <v>4</v>
      </c>
      <c r="K144">
        <v>2</v>
      </c>
      <c r="L144">
        <v>4</v>
      </c>
      <c r="M144">
        <v>3</v>
      </c>
      <c r="N144">
        <v>1</v>
      </c>
      <c r="O144">
        <v>2</v>
      </c>
    </row>
    <row r="145" spans="1:15" x14ac:dyDescent="0.3">
      <c r="A145">
        <v>39</v>
      </c>
      <c r="B145">
        <v>439</v>
      </c>
      <c r="C145">
        <v>9</v>
      </c>
      <c r="D145">
        <v>70</v>
      </c>
      <c r="E145">
        <v>67820</v>
      </c>
      <c r="F145">
        <v>8770</v>
      </c>
      <c r="G145">
        <v>9</v>
      </c>
      <c r="H145">
        <v>15</v>
      </c>
      <c r="I145">
        <v>0</v>
      </c>
      <c r="J145">
        <v>9</v>
      </c>
      <c r="K145">
        <v>2</v>
      </c>
      <c r="L145">
        <v>5</v>
      </c>
      <c r="M145">
        <v>4</v>
      </c>
      <c r="N145">
        <v>0</v>
      </c>
      <c r="O145">
        <v>3</v>
      </c>
    </row>
    <row r="146" spans="1:15" x14ac:dyDescent="0.3">
      <c r="A146">
        <v>34</v>
      </c>
      <c r="B146">
        <v>470</v>
      </c>
      <c r="C146">
        <v>2</v>
      </c>
      <c r="D146">
        <v>84</v>
      </c>
      <c r="E146">
        <v>59570</v>
      </c>
      <c r="F146">
        <v>23687</v>
      </c>
      <c r="G146">
        <v>6</v>
      </c>
      <c r="H146">
        <v>13</v>
      </c>
      <c r="I146">
        <v>1</v>
      </c>
      <c r="J146">
        <v>13</v>
      </c>
      <c r="K146">
        <v>3</v>
      </c>
      <c r="L146">
        <v>11</v>
      </c>
      <c r="M146">
        <v>9</v>
      </c>
      <c r="N146">
        <v>5</v>
      </c>
      <c r="O146">
        <v>9</v>
      </c>
    </row>
    <row r="147" spans="1:15" x14ac:dyDescent="0.3">
      <c r="A147">
        <v>36</v>
      </c>
      <c r="B147">
        <v>430</v>
      </c>
      <c r="C147">
        <v>2</v>
      </c>
      <c r="D147">
        <v>73</v>
      </c>
      <c r="E147">
        <v>69620</v>
      </c>
      <c r="F147">
        <v>19573</v>
      </c>
      <c r="G147">
        <v>4</v>
      </c>
      <c r="H147">
        <v>22</v>
      </c>
      <c r="I147">
        <v>1</v>
      </c>
      <c r="J147">
        <v>15</v>
      </c>
      <c r="K147">
        <v>2</v>
      </c>
      <c r="L147">
        <v>1</v>
      </c>
      <c r="M147">
        <v>0</v>
      </c>
      <c r="N147">
        <v>0</v>
      </c>
      <c r="O147">
        <v>0</v>
      </c>
    </row>
    <row r="148" spans="1:15" x14ac:dyDescent="0.3">
      <c r="A148">
        <v>49</v>
      </c>
      <c r="B148">
        <v>1098</v>
      </c>
      <c r="C148">
        <v>4</v>
      </c>
      <c r="D148">
        <v>85</v>
      </c>
      <c r="E148">
        <v>187110</v>
      </c>
      <c r="F148">
        <v>12124</v>
      </c>
      <c r="G148">
        <v>2</v>
      </c>
      <c r="H148">
        <v>13</v>
      </c>
      <c r="I148">
        <v>1</v>
      </c>
      <c r="J148">
        <v>23</v>
      </c>
      <c r="K148">
        <v>2</v>
      </c>
      <c r="L148">
        <v>1</v>
      </c>
      <c r="M148">
        <v>0</v>
      </c>
      <c r="N148">
        <v>0</v>
      </c>
      <c r="O148">
        <v>0</v>
      </c>
    </row>
    <row r="149" spans="1:15" x14ac:dyDescent="0.3">
      <c r="A149">
        <v>33</v>
      </c>
      <c r="B149">
        <v>750</v>
      </c>
      <c r="C149">
        <v>22</v>
      </c>
      <c r="D149">
        <v>95</v>
      </c>
      <c r="E149">
        <v>61460</v>
      </c>
      <c r="F149">
        <v>15480</v>
      </c>
      <c r="G149">
        <v>0</v>
      </c>
      <c r="H149">
        <v>13</v>
      </c>
      <c r="I149">
        <v>1</v>
      </c>
      <c r="J149">
        <v>8</v>
      </c>
      <c r="K149">
        <v>2</v>
      </c>
      <c r="L149">
        <v>7</v>
      </c>
      <c r="M149">
        <v>7</v>
      </c>
      <c r="N149">
        <v>0</v>
      </c>
      <c r="O149">
        <v>7</v>
      </c>
    </row>
    <row r="150" spans="1:15" x14ac:dyDescent="0.3">
      <c r="A150">
        <v>34</v>
      </c>
      <c r="B150">
        <v>1239</v>
      </c>
      <c r="C150">
        <v>13</v>
      </c>
      <c r="D150">
        <v>39</v>
      </c>
      <c r="E150">
        <v>86280</v>
      </c>
      <c r="F150">
        <v>22914</v>
      </c>
      <c r="G150">
        <v>1</v>
      </c>
      <c r="H150">
        <v>18</v>
      </c>
      <c r="I150">
        <v>1</v>
      </c>
      <c r="J150">
        <v>9</v>
      </c>
      <c r="K150">
        <v>2</v>
      </c>
      <c r="L150">
        <v>8</v>
      </c>
      <c r="M150">
        <v>7</v>
      </c>
      <c r="N150">
        <v>1</v>
      </c>
      <c r="O150">
        <v>1</v>
      </c>
    </row>
    <row r="151" spans="1:15" x14ac:dyDescent="0.3">
      <c r="A151">
        <v>36</v>
      </c>
      <c r="B151">
        <v>793</v>
      </c>
      <c r="C151">
        <v>16</v>
      </c>
      <c r="D151">
        <v>33</v>
      </c>
      <c r="E151">
        <v>28620</v>
      </c>
      <c r="F151">
        <v>3811</v>
      </c>
      <c r="G151">
        <v>1</v>
      </c>
      <c r="H151">
        <v>12</v>
      </c>
      <c r="I151">
        <v>1</v>
      </c>
      <c r="J151">
        <v>10</v>
      </c>
      <c r="K151">
        <v>2</v>
      </c>
      <c r="L151">
        <v>10</v>
      </c>
      <c r="M151">
        <v>0</v>
      </c>
      <c r="N151">
        <v>0</v>
      </c>
      <c r="O151">
        <v>8</v>
      </c>
    </row>
    <row r="152" spans="1:15" x14ac:dyDescent="0.3">
      <c r="A152">
        <v>24</v>
      </c>
      <c r="B152">
        <v>1371</v>
      </c>
      <c r="C152">
        <v>10</v>
      </c>
      <c r="D152">
        <v>77</v>
      </c>
      <c r="E152">
        <v>42600</v>
      </c>
      <c r="F152">
        <v>5915</v>
      </c>
      <c r="G152">
        <v>1</v>
      </c>
      <c r="H152">
        <v>12</v>
      </c>
      <c r="I152">
        <v>1</v>
      </c>
      <c r="J152">
        <v>5</v>
      </c>
      <c r="K152">
        <v>2</v>
      </c>
      <c r="L152">
        <v>5</v>
      </c>
      <c r="M152">
        <v>2</v>
      </c>
      <c r="N152">
        <v>0</v>
      </c>
      <c r="O152">
        <v>3</v>
      </c>
    </row>
    <row r="153" spans="1:15" x14ac:dyDescent="0.3">
      <c r="A153">
        <v>21</v>
      </c>
      <c r="B153">
        <v>756</v>
      </c>
      <c r="C153">
        <v>1</v>
      </c>
      <c r="D153">
        <v>99</v>
      </c>
      <c r="E153">
        <v>21740</v>
      </c>
      <c r="F153">
        <v>9150</v>
      </c>
      <c r="G153">
        <v>1</v>
      </c>
      <c r="H153">
        <v>11</v>
      </c>
      <c r="I153">
        <v>0</v>
      </c>
      <c r="J153">
        <v>3</v>
      </c>
      <c r="K153">
        <v>3</v>
      </c>
      <c r="L153">
        <v>3</v>
      </c>
      <c r="M153">
        <v>2</v>
      </c>
      <c r="N153">
        <v>1</v>
      </c>
      <c r="O153">
        <v>2</v>
      </c>
    </row>
    <row r="154" spans="1:15" x14ac:dyDescent="0.3">
      <c r="A154">
        <v>36</v>
      </c>
      <c r="B154">
        <v>1403</v>
      </c>
      <c r="C154">
        <v>6</v>
      </c>
      <c r="D154">
        <v>47</v>
      </c>
      <c r="E154">
        <v>32100</v>
      </c>
      <c r="F154">
        <v>20251</v>
      </c>
      <c r="G154">
        <v>0</v>
      </c>
      <c r="H154">
        <v>11</v>
      </c>
      <c r="I154">
        <v>1</v>
      </c>
      <c r="J154">
        <v>16</v>
      </c>
      <c r="K154">
        <v>4</v>
      </c>
      <c r="L154">
        <v>15</v>
      </c>
      <c r="M154">
        <v>13</v>
      </c>
      <c r="N154">
        <v>10</v>
      </c>
      <c r="O154">
        <v>11</v>
      </c>
    </row>
    <row r="155" spans="1:15" x14ac:dyDescent="0.3">
      <c r="A155">
        <v>55</v>
      </c>
      <c r="B155">
        <v>836</v>
      </c>
      <c r="C155">
        <v>8</v>
      </c>
      <c r="D155">
        <v>33</v>
      </c>
      <c r="E155">
        <v>147560</v>
      </c>
      <c r="F155">
        <v>19730</v>
      </c>
      <c r="G155">
        <v>2</v>
      </c>
      <c r="H155">
        <v>14</v>
      </c>
      <c r="I155">
        <v>3</v>
      </c>
      <c r="J155">
        <v>21</v>
      </c>
      <c r="K155">
        <v>2</v>
      </c>
      <c r="L155">
        <v>5</v>
      </c>
      <c r="M155">
        <v>0</v>
      </c>
      <c r="N155">
        <v>0</v>
      </c>
      <c r="O155">
        <v>2</v>
      </c>
    </row>
    <row r="156" spans="1:15" x14ac:dyDescent="0.3">
      <c r="A156">
        <v>33</v>
      </c>
      <c r="B156">
        <v>1313</v>
      </c>
      <c r="C156">
        <v>1</v>
      </c>
      <c r="D156">
        <v>59</v>
      </c>
      <c r="E156">
        <v>20080</v>
      </c>
      <c r="F156">
        <v>20439</v>
      </c>
      <c r="G156">
        <v>1</v>
      </c>
      <c r="H156">
        <v>12</v>
      </c>
      <c r="I156">
        <v>3</v>
      </c>
      <c r="J156">
        <v>1</v>
      </c>
      <c r="K156">
        <v>2</v>
      </c>
      <c r="L156">
        <v>5</v>
      </c>
      <c r="M156">
        <v>1</v>
      </c>
      <c r="N156">
        <v>0</v>
      </c>
      <c r="O156">
        <v>0</v>
      </c>
    </row>
    <row r="157" spans="1:15" x14ac:dyDescent="0.3">
      <c r="A157">
        <v>45</v>
      </c>
      <c r="B157">
        <v>556</v>
      </c>
      <c r="C157">
        <v>25</v>
      </c>
      <c r="D157">
        <v>93</v>
      </c>
      <c r="E157">
        <v>59060</v>
      </c>
      <c r="F157">
        <v>23888</v>
      </c>
      <c r="G157">
        <v>0</v>
      </c>
      <c r="H157">
        <v>13</v>
      </c>
      <c r="I157">
        <v>2</v>
      </c>
      <c r="J157">
        <v>10</v>
      </c>
      <c r="K157">
        <v>2</v>
      </c>
      <c r="L157">
        <v>9</v>
      </c>
      <c r="M157">
        <v>8</v>
      </c>
      <c r="N157">
        <v>3</v>
      </c>
      <c r="O157">
        <v>8</v>
      </c>
    </row>
    <row r="158" spans="1:15" x14ac:dyDescent="0.3">
      <c r="A158">
        <v>43</v>
      </c>
      <c r="B158">
        <v>775</v>
      </c>
      <c r="C158">
        <v>15</v>
      </c>
      <c r="D158">
        <v>47</v>
      </c>
      <c r="E158">
        <v>68040</v>
      </c>
      <c r="F158">
        <v>23683</v>
      </c>
      <c r="G158">
        <v>3</v>
      </c>
      <c r="H158">
        <v>18</v>
      </c>
      <c r="I158">
        <v>1</v>
      </c>
      <c r="J158">
        <v>7</v>
      </c>
      <c r="K158">
        <v>5</v>
      </c>
      <c r="L158">
        <v>2</v>
      </c>
      <c r="M158">
        <v>2</v>
      </c>
      <c r="N158">
        <v>2</v>
      </c>
      <c r="O158">
        <v>2</v>
      </c>
    </row>
    <row r="159" spans="1:15" x14ac:dyDescent="0.3">
      <c r="A159">
        <v>18</v>
      </c>
      <c r="B159">
        <v>287</v>
      </c>
      <c r="C159">
        <v>5</v>
      </c>
      <c r="D159">
        <v>73</v>
      </c>
      <c r="E159">
        <v>1051</v>
      </c>
      <c r="F159">
        <v>13493</v>
      </c>
      <c r="G159">
        <v>1</v>
      </c>
      <c r="H159">
        <v>15</v>
      </c>
      <c r="I159">
        <v>0</v>
      </c>
      <c r="J159">
        <v>0</v>
      </c>
      <c r="K159">
        <v>2</v>
      </c>
      <c r="L159">
        <v>0</v>
      </c>
      <c r="M159">
        <v>0</v>
      </c>
      <c r="N159">
        <v>0</v>
      </c>
      <c r="O159">
        <v>0</v>
      </c>
    </row>
    <row r="160" spans="1:15" x14ac:dyDescent="0.3">
      <c r="A160">
        <v>25</v>
      </c>
      <c r="B160">
        <v>240</v>
      </c>
      <c r="C160">
        <v>5</v>
      </c>
      <c r="D160">
        <v>46</v>
      </c>
      <c r="E160">
        <v>57440</v>
      </c>
      <c r="F160">
        <v>26959</v>
      </c>
      <c r="G160">
        <v>1</v>
      </c>
      <c r="H160">
        <v>11</v>
      </c>
      <c r="I160">
        <v>0</v>
      </c>
      <c r="J160">
        <v>6</v>
      </c>
      <c r="K160">
        <v>1</v>
      </c>
      <c r="L160">
        <v>6</v>
      </c>
      <c r="M160">
        <v>4</v>
      </c>
      <c r="N160">
        <v>0</v>
      </c>
      <c r="O160">
        <v>3</v>
      </c>
    </row>
    <row r="161" spans="1:15" x14ac:dyDescent="0.3">
      <c r="A161">
        <v>40</v>
      </c>
      <c r="B161">
        <v>1395</v>
      </c>
      <c r="C161">
        <v>26</v>
      </c>
      <c r="D161">
        <v>54</v>
      </c>
      <c r="E161">
        <v>56050</v>
      </c>
      <c r="F161">
        <v>8504</v>
      </c>
      <c r="G161">
        <v>1</v>
      </c>
      <c r="H161">
        <v>11</v>
      </c>
      <c r="I161">
        <v>1</v>
      </c>
      <c r="J161">
        <v>20</v>
      </c>
      <c r="K161">
        <v>2</v>
      </c>
      <c r="L161">
        <v>20</v>
      </c>
      <c r="M161">
        <v>7</v>
      </c>
      <c r="N161">
        <v>2</v>
      </c>
      <c r="O161">
        <v>13</v>
      </c>
    </row>
    <row r="162" spans="1:15" x14ac:dyDescent="0.3">
      <c r="A162">
        <v>38</v>
      </c>
      <c r="B162">
        <v>1495</v>
      </c>
      <c r="C162">
        <v>10</v>
      </c>
      <c r="D162">
        <v>76</v>
      </c>
      <c r="E162">
        <v>98240</v>
      </c>
      <c r="F162">
        <v>22174</v>
      </c>
      <c r="G162">
        <v>3</v>
      </c>
      <c r="H162">
        <v>19</v>
      </c>
      <c r="I162">
        <v>1</v>
      </c>
      <c r="J162">
        <v>18</v>
      </c>
      <c r="K162">
        <v>4</v>
      </c>
      <c r="L162">
        <v>1</v>
      </c>
      <c r="M162">
        <v>0</v>
      </c>
      <c r="N162">
        <v>0</v>
      </c>
      <c r="O162">
        <v>0</v>
      </c>
    </row>
    <row r="163" spans="1:15" x14ac:dyDescent="0.3">
      <c r="A163">
        <v>37</v>
      </c>
      <c r="B163">
        <v>571</v>
      </c>
      <c r="C163">
        <v>10</v>
      </c>
      <c r="D163">
        <v>82</v>
      </c>
      <c r="E163">
        <v>27820</v>
      </c>
      <c r="F163">
        <v>19905</v>
      </c>
      <c r="G163">
        <v>0</v>
      </c>
      <c r="H163">
        <v>13</v>
      </c>
      <c r="I163">
        <v>2</v>
      </c>
      <c r="J163">
        <v>6</v>
      </c>
      <c r="K163">
        <v>3</v>
      </c>
      <c r="L163">
        <v>5</v>
      </c>
      <c r="M163">
        <v>3</v>
      </c>
      <c r="N163">
        <v>4</v>
      </c>
      <c r="O163">
        <v>3</v>
      </c>
    </row>
    <row r="164" spans="1:15" x14ac:dyDescent="0.3">
      <c r="A164">
        <v>56</v>
      </c>
      <c r="B164">
        <v>1369</v>
      </c>
      <c r="C164">
        <v>23</v>
      </c>
      <c r="D164">
        <v>68</v>
      </c>
      <c r="E164">
        <v>134020</v>
      </c>
      <c r="F164">
        <v>18235</v>
      </c>
      <c r="G164">
        <v>4</v>
      </c>
      <c r="H164">
        <v>12</v>
      </c>
      <c r="I164">
        <v>1</v>
      </c>
      <c r="J164">
        <v>33</v>
      </c>
      <c r="K164">
        <v>0</v>
      </c>
      <c r="L164">
        <v>19</v>
      </c>
      <c r="M164">
        <v>16</v>
      </c>
      <c r="N164">
        <v>15</v>
      </c>
      <c r="O164">
        <v>9</v>
      </c>
    </row>
    <row r="165" spans="1:15" x14ac:dyDescent="0.3">
      <c r="A165">
        <v>42</v>
      </c>
      <c r="B165">
        <v>481</v>
      </c>
      <c r="C165">
        <v>12</v>
      </c>
      <c r="D165">
        <v>44</v>
      </c>
      <c r="E165">
        <v>61340</v>
      </c>
      <c r="F165">
        <v>2447</v>
      </c>
      <c r="G165">
        <v>0</v>
      </c>
      <c r="H165">
        <v>12</v>
      </c>
      <c r="I165">
        <v>0</v>
      </c>
      <c r="J165">
        <v>22</v>
      </c>
      <c r="K165">
        <v>2</v>
      </c>
      <c r="L165">
        <v>21</v>
      </c>
      <c r="M165">
        <v>9</v>
      </c>
      <c r="N165">
        <v>13</v>
      </c>
      <c r="O165">
        <v>14</v>
      </c>
    </row>
    <row r="166" spans="1:15" x14ac:dyDescent="0.3">
      <c r="A166">
        <v>55</v>
      </c>
      <c r="B166">
        <v>282</v>
      </c>
      <c r="C166">
        <v>2</v>
      </c>
      <c r="D166">
        <v>58</v>
      </c>
      <c r="E166">
        <v>191870</v>
      </c>
      <c r="F166">
        <v>6992</v>
      </c>
      <c r="G166">
        <v>4</v>
      </c>
      <c r="H166">
        <v>14</v>
      </c>
      <c r="I166">
        <v>1</v>
      </c>
      <c r="J166">
        <v>23</v>
      </c>
      <c r="K166">
        <v>5</v>
      </c>
      <c r="L166">
        <v>19</v>
      </c>
      <c r="M166">
        <v>9</v>
      </c>
      <c r="N166">
        <v>9</v>
      </c>
      <c r="O166">
        <v>11</v>
      </c>
    </row>
    <row r="167" spans="1:15" x14ac:dyDescent="0.3">
      <c r="A167">
        <v>41</v>
      </c>
      <c r="B167">
        <v>256</v>
      </c>
      <c r="C167">
        <v>10</v>
      </c>
      <c r="D167">
        <v>40</v>
      </c>
      <c r="E167">
        <v>61510</v>
      </c>
      <c r="F167">
        <v>22074</v>
      </c>
      <c r="G167">
        <v>1</v>
      </c>
      <c r="H167">
        <v>13</v>
      </c>
      <c r="I167">
        <v>0</v>
      </c>
      <c r="J167">
        <v>19</v>
      </c>
      <c r="K167">
        <v>4</v>
      </c>
      <c r="L167">
        <v>19</v>
      </c>
      <c r="M167">
        <v>2</v>
      </c>
      <c r="N167">
        <v>11</v>
      </c>
      <c r="O167">
        <v>9</v>
      </c>
    </row>
    <row r="168" spans="1:15" x14ac:dyDescent="0.3">
      <c r="A168">
        <v>45</v>
      </c>
      <c r="B168">
        <v>192</v>
      </c>
      <c r="C168">
        <v>10</v>
      </c>
      <c r="D168">
        <v>69</v>
      </c>
      <c r="E168">
        <v>26540</v>
      </c>
      <c r="F168">
        <v>9655</v>
      </c>
      <c r="G168">
        <v>3</v>
      </c>
      <c r="H168">
        <v>21</v>
      </c>
      <c r="I168">
        <v>2</v>
      </c>
      <c r="J168">
        <v>8</v>
      </c>
      <c r="K168">
        <v>3</v>
      </c>
      <c r="L168">
        <v>2</v>
      </c>
      <c r="M168">
        <v>2</v>
      </c>
      <c r="N168">
        <v>0</v>
      </c>
      <c r="O168">
        <v>2</v>
      </c>
    </row>
    <row r="169" spans="1:15" x14ac:dyDescent="0.3">
      <c r="A169">
        <v>31</v>
      </c>
      <c r="B169">
        <v>754</v>
      </c>
      <c r="C169">
        <v>26</v>
      </c>
      <c r="D169">
        <v>63</v>
      </c>
      <c r="E169">
        <v>56170</v>
      </c>
      <c r="F169">
        <v>21075</v>
      </c>
      <c r="G169">
        <v>1</v>
      </c>
      <c r="H169">
        <v>11</v>
      </c>
      <c r="I169">
        <v>0</v>
      </c>
      <c r="J169">
        <v>10</v>
      </c>
      <c r="K169">
        <v>4</v>
      </c>
      <c r="L169">
        <v>10</v>
      </c>
      <c r="M169">
        <v>7</v>
      </c>
      <c r="N169">
        <v>0</v>
      </c>
      <c r="O169">
        <v>8</v>
      </c>
    </row>
    <row r="170" spans="1:15" x14ac:dyDescent="0.3">
      <c r="A170">
        <v>48</v>
      </c>
      <c r="B170">
        <v>365</v>
      </c>
      <c r="C170">
        <v>4</v>
      </c>
      <c r="D170">
        <v>89</v>
      </c>
      <c r="E170">
        <v>152020</v>
      </c>
      <c r="F170">
        <v>5602</v>
      </c>
      <c r="G170">
        <v>2</v>
      </c>
      <c r="H170">
        <v>25</v>
      </c>
      <c r="I170">
        <v>1</v>
      </c>
      <c r="J170">
        <v>23</v>
      </c>
      <c r="K170">
        <v>3</v>
      </c>
      <c r="L170">
        <v>2</v>
      </c>
      <c r="M170">
        <v>2</v>
      </c>
      <c r="N170">
        <v>2</v>
      </c>
      <c r="O170">
        <v>2</v>
      </c>
    </row>
    <row r="171" spans="1:15" x14ac:dyDescent="0.3">
      <c r="A171">
        <v>39</v>
      </c>
      <c r="B171">
        <v>1218</v>
      </c>
      <c r="C171">
        <v>1</v>
      </c>
      <c r="D171">
        <v>52</v>
      </c>
      <c r="E171">
        <v>191970</v>
      </c>
      <c r="F171">
        <v>8213</v>
      </c>
      <c r="G171">
        <v>1</v>
      </c>
      <c r="H171">
        <v>14</v>
      </c>
      <c r="I171">
        <v>1</v>
      </c>
      <c r="J171">
        <v>21</v>
      </c>
      <c r="K171">
        <v>3</v>
      </c>
      <c r="L171">
        <v>21</v>
      </c>
      <c r="M171">
        <v>8</v>
      </c>
      <c r="N171">
        <v>1</v>
      </c>
      <c r="O171">
        <v>6</v>
      </c>
    </row>
    <row r="172" spans="1:15" x14ac:dyDescent="0.3">
      <c r="A172">
        <v>23</v>
      </c>
      <c r="B172">
        <v>507</v>
      </c>
      <c r="C172">
        <v>20</v>
      </c>
      <c r="D172">
        <v>97</v>
      </c>
      <c r="E172">
        <v>22720</v>
      </c>
      <c r="F172">
        <v>24812</v>
      </c>
      <c r="G172">
        <v>0</v>
      </c>
      <c r="H172">
        <v>14</v>
      </c>
      <c r="I172">
        <v>0</v>
      </c>
      <c r="J172">
        <v>5</v>
      </c>
      <c r="K172">
        <v>2</v>
      </c>
      <c r="L172">
        <v>4</v>
      </c>
      <c r="M172">
        <v>3</v>
      </c>
      <c r="N172">
        <v>1</v>
      </c>
      <c r="O172">
        <v>2</v>
      </c>
    </row>
    <row r="173" spans="1:15" x14ac:dyDescent="0.3">
      <c r="A173">
        <v>32</v>
      </c>
      <c r="B173">
        <v>1259</v>
      </c>
      <c r="C173">
        <v>2</v>
      </c>
      <c r="D173">
        <v>95</v>
      </c>
      <c r="E173">
        <v>13930</v>
      </c>
      <c r="F173">
        <v>24852</v>
      </c>
      <c r="G173">
        <v>1</v>
      </c>
      <c r="H173">
        <v>12</v>
      </c>
      <c r="I173">
        <v>0</v>
      </c>
      <c r="J173">
        <v>1</v>
      </c>
      <c r="K173">
        <v>2</v>
      </c>
      <c r="L173">
        <v>1</v>
      </c>
      <c r="M173">
        <v>0</v>
      </c>
      <c r="N173">
        <v>0</v>
      </c>
      <c r="O173">
        <v>0</v>
      </c>
    </row>
    <row r="174" spans="1:15" x14ac:dyDescent="0.3">
      <c r="A174">
        <v>42</v>
      </c>
      <c r="B174">
        <v>932</v>
      </c>
      <c r="C174">
        <v>1</v>
      </c>
      <c r="D174">
        <v>43</v>
      </c>
      <c r="E174">
        <v>60620</v>
      </c>
      <c r="F174">
        <v>4051</v>
      </c>
      <c r="G174">
        <v>9</v>
      </c>
      <c r="H174">
        <v>13</v>
      </c>
      <c r="I174">
        <v>1</v>
      </c>
      <c r="J174">
        <v>8</v>
      </c>
      <c r="K174">
        <v>4</v>
      </c>
      <c r="L174">
        <v>4</v>
      </c>
      <c r="M174">
        <v>3</v>
      </c>
      <c r="N174">
        <v>0</v>
      </c>
      <c r="O174">
        <v>2</v>
      </c>
    </row>
    <row r="175" spans="1:15" x14ac:dyDescent="0.3">
      <c r="A175">
        <v>39</v>
      </c>
      <c r="B175">
        <v>412</v>
      </c>
      <c r="C175">
        <v>13</v>
      </c>
      <c r="D175">
        <v>94</v>
      </c>
      <c r="E175">
        <v>171230</v>
      </c>
      <c r="F175">
        <v>17334</v>
      </c>
      <c r="G175">
        <v>6</v>
      </c>
      <c r="H175">
        <v>13</v>
      </c>
      <c r="I175">
        <v>2</v>
      </c>
      <c r="J175">
        <v>21</v>
      </c>
      <c r="K175">
        <v>4</v>
      </c>
      <c r="L175">
        <v>19</v>
      </c>
      <c r="M175">
        <v>9</v>
      </c>
      <c r="N175">
        <v>15</v>
      </c>
      <c r="O175">
        <v>2</v>
      </c>
    </row>
    <row r="176" spans="1:15" x14ac:dyDescent="0.3">
      <c r="A176">
        <v>36</v>
      </c>
      <c r="B176">
        <v>894</v>
      </c>
      <c r="C176">
        <v>1</v>
      </c>
      <c r="D176">
        <v>33</v>
      </c>
      <c r="E176">
        <v>43740</v>
      </c>
      <c r="F176">
        <v>15411</v>
      </c>
      <c r="G176">
        <v>0</v>
      </c>
      <c r="H176">
        <v>15</v>
      </c>
      <c r="I176">
        <v>0</v>
      </c>
      <c r="J176">
        <v>4</v>
      </c>
      <c r="K176">
        <v>6</v>
      </c>
      <c r="L176">
        <v>3</v>
      </c>
      <c r="M176">
        <v>2</v>
      </c>
      <c r="N176">
        <v>1</v>
      </c>
      <c r="O176">
        <v>2</v>
      </c>
    </row>
    <row r="177" spans="1:15" x14ac:dyDescent="0.3">
      <c r="A177">
        <v>29</v>
      </c>
      <c r="B177">
        <v>896</v>
      </c>
      <c r="C177">
        <v>18</v>
      </c>
      <c r="D177">
        <v>86</v>
      </c>
      <c r="E177">
        <v>23890</v>
      </c>
      <c r="F177">
        <v>14961</v>
      </c>
      <c r="G177">
        <v>1</v>
      </c>
      <c r="H177">
        <v>13</v>
      </c>
      <c r="I177">
        <v>0</v>
      </c>
      <c r="J177">
        <v>4</v>
      </c>
      <c r="K177">
        <v>3</v>
      </c>
      <c r="L177">
        <v>4</v>
      </c>
      <c r="M177">
        <v>3</v>
      </c>
      <c r="N177">
        <v>0</v>
      </c>
      <c r="O177">
        <v>1</v>
      </c>
    </row>
    <row r="178" spans="1:15" x14ac:dyDescent="0.3">
      <c r="A178">
        <v>35</v>
      </c>
      <c r="B178">
        <v>1349</v>
      </c>
      <c r="C178">
        <v>7</v>
      </c>
      <c r="D178">
        <v>63</v>
      </c>
      <c r="E178">
        <v>2690</v>
      </c>
      <c r="F178">
        <v>7713</v>
      </c>
      <c r="G178">
        <v>1</v>
      </c>
      <c r="H178">
        <v>18</v>
      </c>
      <c r="I178">
        <v>1</v>
      </c>
      <c r="J178">
        <v>1</v>
      </c>
      <c r="K178">
        <v>5</v>
      </c>
      <c r="L178">
        <v>5</v>
      </c>
      <c r="M178">
        <v>0</v>
      </c>
      <c r="N178">
        <v>0</v>
      </c>
      <c r="O178">
        <v>1</v>
      </c>
    </row>
    <row r="179" spans="1:15" x14ac:dyDescent="0.3">
      <c r="A179">
        <v>33</v>
      </c>
      <c r="B179">
        <v>1392</v>
      </c>
      <c r="C179">
        <v>3</v>
      </c>
      <c r="D179">
        <v>56</v>
      </c>
      <c r="E179">
        <v>29090</v>
      </c>
      <c r="F179">
        <v>23159</v>
      </c>
      <c r="G179">
        <v>1</v>
      </c>
      <c r="H179">
        <v>11</v>
      </c>
      <c r="I179">
        <v>0</v>
      </c>
      <c r="J179">
        <v>8</v>
      </c>
      <c r="K179">
        <v>3</v>
      </c>
      <c r="L179">
        <v>8</v>
      </c>
      <c r="M179">
        <v>7</v>
      </c>
      <c r="N179">
        <v>3</v>
      </c>
      <c r="O179">
        <v>0</v>
      </c>
    </row>
    <row r="180" spans="1:15" x14ac:dyDescent="0.3">
      <c r="A180">
        <v>44</v>
      </c>
      <c r="B180">
        <v>1448</v>
      </c>
      <c r="C180">
        <v>28</v>
      </c>
      <c r="D180">
        <v>53</v>
      </c>
      <c r="E180">
        <v>133200</v>
      </c>
      <c r="F180">
        <v>11737</v>
      </c>
      <c r="G180">
        <v>3</v>
      </c>
      <c r="H180">
        <v>18</v>
      </c>
      <c r="I180">
        <v>1</v>
      </c>
      <c r="J180">
        <v>23</v>
      </c>
      <c r="K180">
        <v>2</v>
      </c>
      <c r="L180">
        <v>12</v>
      </c>
      <c r="M180">
        <v>11</v>
      </c>
      <c r="N180">
        <v>11</v>
      </c>
      <c r="O180">
        <v>11</v>
      </c>
    </row>
    <row r="181" spans="1:15" x14ac:dyDescent="0.3">
      <c r="A181">
        <v>29</v>
      </c>
      <c r="B181">
        <v>592</v>
      </c>
      <c r="C181">
        <v>7</v>
      </c>
      <c r="D181">
        <v>59</v>
      </c>
      <c r="E181">
        <v>20620</v>
      </c>
      <c r="F181">
        <v>19384</v>
      </c>
      <c r="G181">
        <v>3</v>
      </c>
      <c r="H181">
        <v>14</v>
      </c>
      <c r="I181">
        <v>0</v>
      </c>
      <c r="J181">
        <v>11</v>
      </c>
      <c r="K181">
        <v>2</v>
      </c>
      <c r="L181">
        <v>3</v>
      </c>
      <c r="M181">
        <v>2</v>
      </c>
      <c r="N181">
        <v>1</v>
      </c>
      <c r="O181">
        <v>2</v>
      </c>
    </row>
    <row r="182" spans="1:15" x14ac:dyDescent="0.3">
      <c r="A182">
        <v>42</v>
      </c>
      <c r="B182">
        <v>1142</v>
      </c>
      <c r="C182">
        <v>8</v>
      </c>
      <c r="D182">
        <v>81</v>
      </c>
      <c r="E182">
        <v>39680</v>
      </c>
      <c r="F182">
        <v>13624</v>
      </c>
      <c r="G182">
        <v>4</v>
      </c>
      <c r="H182">
        <v>13</v>
      </c>
      <c r="I182">
        <v>0</v>
      </c>
      <c r="J182">
        <v>8</v>
      </c>
      <c r="K182">
        <v>3</v>
      </c>
      <c r="L182">
        <v>0</v>
      </c>
      <c r="M182">
        <v>0</v>
      </c>
      <c r="N182">
        <v>0</v>
      </c>
      <c r="O182">
        <v>0</v>
      </c>
    </row>
    <row r="183" spans="1:15" x14ac:dyDescent="0.3">
      <c r="A183">
        <v>42</v>
      </c>
      <c r="B183">
        <v>1210</v>
      </c>
      <c r="C183">
        <v>2</v>
      </c>
      <c r="D183">
        <v>68</v>
      </c>
      <c r="E183">
        <v>48410</v>
      </c>
      <c r="F183">
        <v>24052</v>
      </c>
      <c r="G183">
        <v>4</v>
      </c>
      <c r="H183">
        <v>14</v>
      </c>
      <c r="I183">
        <v>1</v>
      </c>
      <c r="J183">
        <v>4</v>
      </c>
      <c r="K183">
        <v>3</v>
      </c>
      <c r="L183">
        <v>1</v>
      </c>
      <c r="M183">
        <v>0</v>
      </c>
      <c r="N183">
        <v>0</v>
      </c>
      <c r="O183">
        <v>0</v>
      </c>
    </row>
    <row r="184" spans="1:15" x14ac:dyDescent="0.3">
      <c r="A184">
        <v>45</v>
      </c>
      <c r="B184">
        <v>306</v>
      </c>
      <c r="C184">
        <v>26</v>
      </c>
      <c r="D184">
        <v>100</v>
      </c>
      <c r="E184">
        <v>42860</v>
      </c>
      <c r="F184">
        <v>5630</v>
      </c>
      <c r="G184">
        <v>2</v>
      </c>
      <c r="H184">
        <v>14</v>
      </c>
      <c r="I184">
        <v>2</v>
      </c>
      <c r="J184">
        <v>5</v>
      </c>
      <c r="K184">
        <v>4</v>
      </c>
      <c r="L184">
        <v>1</v>
      </c>
      <c r="M184">
        <v>1</v>
      </c>
      <c r="N184">
        <v>0</v>
      </c>
      <c r="O184">
        <v>0</v>
      </c>
    </row>
    <row r="185" spans="1:15" x14ac:dyDescent="0.3">
      <c r="A185">
        <v>33</v>
      </c>
      <c r="B185">
        <v>827</v>
      </c>
      <c r="C185">
        <v>29</v>
      </c>
      <c r="D185">
        <v>54</v>
      </c>
      <c r="E185">
        <v>45080</v>
      </c>
      <c r="F185">
        <v>3129</v>
      </c>
      <c r="G185">
        <v>1</v>
      </c>
      <c r="H185">
        <v>22</v>
      </c>
      <c r="I185">
        <v>0</v>
      </c>
      <c r="J185">
        <v>14</v>
      </c>
      <c r="K185">
        <v>4</v>
      </c>
      <c r="L185">
        <v>13</v>
      </c>
      <c r="M185">
        <v>7</v>
      </c>
      <c r="N185">
        <v>3</v>
      </c>
      <c r="O185">
        <v>8</v>
      </c>
    </row>
    <row r="186" spans="1:15" x14ac:dyDescent="0.3">
      <c r="A186">
        <v>50</v>
      </c>
      <c r="B186">
        <v>813</v>
      </c>
      <c r="C186">
        <v>17</v>
      </c>
      <c r="D186">
        <v>50</v>
      </c>
      <c r="E186">
        <v>132690</v>
      </c>
      <c r="F186">
        <v>21981</v>
      </c>
      <c r="G186">
        <v>5</v>
      </c>
      <c r="H186">
        <v>15</v>
      </c>
      <c r="I186">
        <v>3</v>
      </c>
      <c r="J186">
        <v>19</v>
      </c>
      <c r="K186">
        <v>3</v>
      </c>
      <c r="L186">
        <v>14</v>
      </c>
      <c r="M186">
        <v>11</v>
      </c>
      <c r="N186">
        <v>1</v>
      </c>
      <c r="O186">
        <v>11</v>
      </c>
    </row>
    <row r="187" spans="1:15" x14ac:dyDescent="0.3">
      <c r="A187">
        <v>59</v>
      </c>
      <c r="B187">
        <v>1429</v>
      </c>
      <c r="C187">
        <v>18</v>
      </c>
      <c r="D187">
        <v>67</v>
      </c>
      <c r="E187">
        <v>105120</v>
      </c>
      <c r="F187">
        <v>20002</v>
      </c>
      <c r="G187">
        <v>6</v>
      </c>
      <c r="H187">
        <v>12</v>
      </c>
      <c r="I187">
        <v>0</v>
      </c>
      <c r="J187">
        <v>25</v>
      </c>
      <c r="K187">
        <v>6</v>
      </c>
      <c r="L187">
        <v>9</v>
      </c>
      <c r="M187">
        <v>7</v>
      </c>
      <c r="N187">
        <v>5</v>
      </c>
      <c r="O187">
        <v>4</v>
      </c>
    </row>
    <row r="188" spans="1:15" x14ac:dyDescent="0.3">
      <c r="A188">
        <v>41</v>
      </c>
      <c r="B188">
        <v>933</v>
      </c>
      <c r="C188">
        <v>9</v>
      </c>
      <c r="D188">
        <v>94</v>
      </c>
      <c r="E188">
        <v>22380</v>
      </c>
      <c r="F188">
        <v>6961</v>
      </c>
      <c r="G188">
        <v>2</v>
      </c>
      <c r="H188">
        <v>21</v>
      </c>
      <c r="I188">
        <v>1</v>
      </c>
      <c r="J188">
        <v>7</v>
      </c>
      <c r="K188">
        <v>2</v>
      </c>
      <c r="L188">
        <v>5</v>
      </c>
      <c r="M188">
        <v>0</v>
      </c>
      <c r="N188">
        <v>1</v>
      </c>
      <c r="O188">
        <v>4</v>
      </c>
    </row>
    <row r="189" spans="1:15" x14ac:dyDescent="0.3">
      <c r="A189">
        <v>39</v>
      </c>
      <c r="B189">
        <v>119</v>
      </c>
      <c r="C189">
        <v>15</v>
      </c>
      <c r="D189">
        <v>77</v>
      </c>
      <c r="E189">
        <v>133410</v>
      </c>
      <c r="F189">
        <v>25098</v>
      </c>
      <c r="G189">
        <v>0</v>
      </c>
      <c r="H189">
        <v>12</v>
      </c>
      <c r="I189">
        <v>0</v>
      </c>
      <c r="J189">
        <v>21</v>
      </c>
      <c r="K189">
        <v>3</v>
      </c>
      <c r="L189">
        <v>20</v>
      </c>
      <c r="M189">
        <v>8</v>
      </c>
      <c r="N189">
        <v>11</v>
      </c>
      <c r="O189">
        <v>10</v>
      </c>
    </row>
    <row r="190" spans="1:15" x14ac:dyDescent="0.3">
      <c r="A190">
        <v>22</v>
      </c>
      <c r="B190">
        <v>1256</v>
      </c>
      <c r="C190">
        <v>19</v>
      </c>
      <c r="D190">
        <v>80</v>
      </c>
      <c r="E190">
        <v>23230</v>
      </c>
      <c r="F190">
        <v>11992</v>
      </c>
      <c r="G190">
        <v>1</v>
      </c>
      <c r="H190">
        <v>24</v>
      </c>
      <c r="I190">
        <v>2</v>
      </c>
      <c r="J190">
        <v>2</v>
      </c>
      <c r="K190">
        <v>6</v>
      </c>
      <c r="L190">
        <v>5</v>
      </c>
      <c r="M190">
        <v>2</v>
      </c>
      <c r="N190">
        <v>2</v>
      </c>
      <c r="O190">
        <v>2</v>
      </c>
    </row>
    <row r="191" spans="1:15" x14ac:dyDescent="0.3">
      <c r="A191">
        <v>38</v>
      </c>
      <c r="B191">
        <v>693</v>
      </c>
      <c r="C191">
        <v>7</v>
      </c>
      <c r="D191">
        <v>57</v>
      </c>
      <c r="E191">
        <v>26100</v>
      </c>
      <c r="F191">
        <v>15748</v>
      </c>
      <c r="G191">
        <v>1</v>
      </c>
      <c r="H191">
        <v>11</v>
      </c>
      <c r="I191">
        <v>3</v>
      </c>
      <c r="J191">
        <v>4</v>
      </c>
      <c r="K191">
        <v>2</v>
      </c>
      <c r="L191">
        <v>4</v>
      </c>
      <c r="M191">
        <v>2</v>
      </c>
      <c r="N191">
        <v>0</v>
      </c>
      <c r="O191">
        <v>3</v>
      </c>
    </row>
    <row r="192" spans="1:15" x14ac:dyDescent="0.3">
      <c r="A192">
        <v>49</v>
      </c>
      <c r="B192">
        <v>636</v>
      </c>
      <c r="C192">
        <v>10</v>
      </c>
      <c r="D192">
        <v>35</v>
      </c>
      <c r="E192">
        <v>18665</v>
      </c>
      <c r="F192">
        <v>25594</v>
      </c>
      <c r="G192">
        <v>9</v>
      </c>
      <c r="H192">
        <v>11</v>
      </c>
      <c r="I192">
        <v>0</v>
      </c>
      <c r="J192">
        <v>22</v>
      </c>
      <c r="K192">
        <v>4</v>
      </c>
      <c r="L192">
        <v>3</v>
      </c>
      <c r="M192">
        <v>2</v>
      </c>
      <c r="N192">
        <v>1</v>
      </c>
      <c r="O192">
        <v>2</v>
      </c>
    </row>
    <row r="193" spans="1:15" x14ac:dyDescent="0.3">
      <c r="A193">
        <v>42</v>
      </c>
      <c r="B193">
        <v>1396</v>
      </c>
      <c r="C193">
        <v>6</v>
      </c>
      <c r="D193">
        <v>83</v>
      </c>
      <c r="E193">
        <v>133480</v>
      </c>
      <c r="F193">
        <v>14842</v>
      </c>
      <c r="G193">
        <v>9</v>
      </c>
      <c r="H193">
        <v>13</v>
      </c>
      <c r="I193">
        <v>1</v>
      </c>
      <c r="J193">
        <v>18</v>
      </c>
      <c r="K193">
        <v>3</v>
      </c>
      <c r="L193">
        <v>13</v>
      </c>
      <c r="M193">
        <v>7</v>
      </c>
      <c r="N193">
        <v>5</v>
      </c>
      <c r="O193">
        <v>7</v>
      </c>
    </row>
    <row r="194" spans="1:15" x14ac:dyDescent="0.3">
      <c r="A194">
        <v>36</v>
      </c>
      <c r="B194">
        <v>1213</v>
      </c>
      <c r="C194">
        <v>2</v>
      </c>
      <c r="D194">
        <v>94</v>
      </c>
      <c r="E194">
        <v>28630</v>
      </c>
      <c r="F194">
        <v>4223</v>
      </c>
      <c r="G194">
        <v>1</v>
      </c>
      <c r="H194">
        <v>21</v>
      </c>
      <c r="I194">
        <v>0</v>
      </c>
      <c r="J194">
        <v>10</v>
      </c>
      <c r="K194">
        <v>2</v>
      </c>
      <c r="L194">
        <v>10</v>
      </c>
      <c r="M194">
        <v>1</v>
      </c>
      <c r="N194">
        <v>0</v>
      </c>
      <c r="O194">
        <v>8</v>
      </c>
    </row>
    <row r="195" spans="1:15" x14ac:dyDescent="0.3">
      <c r="A195">
        <v>33</v>
      </c>
      <c r="B195">
        <v>1111</v>
      </c>
      <c r="C195">
        <v>5</v>
      </c>
      <c r="D195">
        <v>61</v>
      </c>
      <c r="E195">
        <v>99980</v>
      </c>
      <c r="F195">
        <v>19293</v>
      </c>
      <c r="G195">
        <v>6</v>
      </c>
      <c r="H195">
        <v>13</v>
      </c>
      <c r="I195">
        <v>0</v>
      </c>
      <c r="J195">
        <v>8</v>
      </c>
      <c r="K195">
        <v>2</v>
      </c>
      <c r="L195">
        <v>5</v>
      </c>
      <c r="M195">
        <v>4</v>
      </c>
      <c r="N195">
        <v>1</v>
      </c>
      <c r="O195">
        <v>2</v>
      </c>
    </row>
    <row r="196" spans="1:15" x14ac:dyDescent="0.3">
      <c r="A196">
        <v>54</v>
      </c>
      <c r="B196">
        <v>142</v>
      </c>
      <c r="C196">
        <v>26</v>
      </c>
      <c r="D196">
        <v>30</v>
      </c>
      <c r="E196">
        <v>173280</v>
      </c>
      <c r="F196">
        <v>13871</v>
      </c>
      <c r="G196">
        <v>2</v>
      </c>
      <c r="H196">
        <v>12</v>
      </c>
      <c r="I196">
        <v>0</v>
      </c>
      <c r="J196">
        <v>23</v>
      </c>
      <c r="K196">
        <v>3</v>
      </c>
      <c r="L196">
        <v>5</v>
      </c>
      <c r="M196">
        <v>3</v>
      </c>
      <c r="N196">
        <v>4</v>
      </c>
      <c r="O196">
        <v>4</v>
      </c>
    </row>
    <row r="197" spans="1:15" x14ac:dyDescent="0.3">
      <c r="A197">
        <v>31</v>
      </c>
      <c r="B197">
        <v>218</v>
      </c>
      <c r="C197">
        <v>7</v>
      </c>
      <c r="D197">
        <v>100</v>
      </c>
      <c r="E197">
        <v>69290</v>
      </c>
      <c r="F197">
        <v>12241</v>
      </c>
      <c r="G197">
        <v>4</v>
      </c>
      <c r="H197">
        <v>11</v>
      </c>
      <c r="I197">
        <v>1</v>
      </c>
      <c r="J197">
        <v>10</v>
      </c>
      <c r="K197">
        <v>3</v>
      </c>
      <c r="L197">
        <v>8</v>
      </c>
      <c r="M197">
        <v>7</v>
      </c>
      <c r="N197">
        <v>7</v>
      </c>
      <c r="O197">
        <v>7</v>
      </c>
    </row>
    <row r="198" spans="1:15" x14ac:dyDescent="0.3">
      <c r="A198">
        <v>35</v>
      </c>
      <c r="B198">
        <v>1214</v>
      </c>
      <c r="C198">
        <v>1</v>
      </c>
      <c r="D198">
        <v>30</v>
      </c>
      <c r="E198">
        <v>28590</v>
      </c>
      <c r="F198">
        <v>26278</v>
      </c>
      <c r="G198">
        <v>1</v>
      </c>
      <c r="H198">
        <v>18</v>
      </c>
      <c r="I198">
        <v>0</v>
      </c>
      <c r="J198">
        <v>6</v>
      </c>
      <c r="K198">
        <v>3</v>
      </c>
      <c r="L198">
        <v>6</v>
      </c>
      <c r="M198">
        <v>4</v>
      </c>
      <c r="N198">
        <v>0</v>
      </c>
      <c r="O198">
        <v>4</v>
      </c>
    </row>
    <row r="199" spans="1:15" x14ac:dyDescent="0.3">
      <c r="A199">
        <v>48</v>
      </c>
      <c r="B199">
        <v>1236</v>
      </c>
      <c r="C199">
        <v>1</v>
      </c>
      <c r="D199">
        <v>40</v>
      </c>
      <c r="E199">
        <v>154020</v>
      </c>
      <c r="F199">
        <v>17997</v>
      </c>
      <c r="G199">
        <v>7</v>
      </c>
      <c r="H199">
        <v>11</v>
      </c>
      <c r="I199">
        <v>1</v>
      </c>
      <c r="J199">
        <v>21</v>
      </c>
      <c r="K199">
        <v>3</v>
      </c>
      <c r="L199">
        <v>3</v>
      </c>
      <c r="M199">
        <v>2</v>
      </c>
      <c r="N199">
        <v>0</v>
      </c>
      <c r="O199">
        <v>2</v>
      </c>
    </row>
    <row r="200" spans="1:15" x14ac:dyDescent="0.3">
      <c r="A200">
        <v>32</v>
      </c>
      <c r="B200">
        <v>689</v>
      </c>
      <c r="C200">
        <v>9</v>
      </c>
      <c r="D200">
        <v>35</v>
      </c>
      <c r="E200">
        <v>46680</v>
      </c>
      <c r="F200">
        <v>22812</v>
      </c>
      <c r="G200">
        <v>0</v>
      </c>
      <c r="H200">
        <v>17</v>
      </c>
      <c r="I200">
        <v>3</v>
      </c>
      <c r="J200">
        <v>9</v>
      </c>
      <c r="K200">
        <v>2</v>
      </c>
      <c r="L200">
        <v>8</v>
      </c>
      <c r="M200">
        <v>7</v>
      </c>
      <c r="N200">
        <v>0</v>
      </c>
      <c r="O200">
        <v>7</v>
      </c>
    </row>
    <row r="201" spans="1:15" x14ac:dyDescent="0.3">
      <c r="A201">
        <v>29</v>
      </c>
      <c r="B201">
        <v>590</v>
      </c>
      <c r="C201">
        <v>4</v>
      </c>
      <c r="D201">
        <v>91</v>
      </c>
      <c r="E201">
        <v>21090</v>
      </c>
      <c r="F201">
        <v>10007</v>
      </c>
      <c r="G201">
        <v>1</v>
      </c>
      <c r="H201">
        <v>13</v>
      </c>
      <c r="I201">
        <v>1</v>
      </c>
      <c r="J201">
        <v>1</v>
      </c>
      <c r="K201">
        <v>2</v>
      </c>
      <c r="L201">
        <v>1</v>
      </c>
      <c r="M201">
        <v>0</v>
      </c>
      <c r="N201">
        <v>0</v>
      </c>
      <c r="O201">
        <v>0</v>
      </c>
    </row>
    <row r="202" spans="1:15" x14ac:dyDescent="0.3">
      <c r="A202">
        <v>28</v>
      </c>
      <c r="B202">
        <v>1083</v>
      </c>
      <c r="C202">
        <v>29</v>
      </c>
      <c r="D202">
        <v>96</v>
      </c>
      <c r="E202">
        <v>65490</v>
      </c>
      <c r="F202">
        <v>3173</v>
      </c>
      <c r="G202">
        <v>1</v>
      </c>
      <c r="H202">
        <v>14</v>
      </c>
      <c r="I202">
        <v>2</v>
      </c>
      <c r="J202">
        <v>8</v>
      </c>
      <c r="K202">
        <v>2</v>
      </c>
      <c r="L202">
        <v>8</v>
      </c>
      <c r="M202">
        <v>6</v>
      </c>
      <c r="N202">
        <v>1</v>
      </c>
      <c r="O202">
        <v>7</v>
      </c>
    </row>
    <row r="203" spans="1:15" x14ac:dyDescent="0.3">
      <c r="A203">
        <v>26</v>
      </c>
      <c r="B203">
        <v>652</v>
      </c>
      <c r="C203">
        <v>7</v>
      </c>
      <c r="D203">
        <v>100</v>
      </c>
      <c r="E203">
        <v>35780</v>
      </c>
      <c r="F203">
        <v>23577</v>
      </c>
      <c r="G203">
        <v>0</v>
      </c>
      <c r="H203">
        <v>12</v>
      </c>
      <c r="I203">
        <v>0</v>
      </c>
      <c r="J203">
        <v>8</v>
      </c>
      <c r="K203">
        <v>2</v>
      </c>
      <c r="L203">
        <v>7</v>
      </c>
      <c r="M203">
        <v>7</v>
      </c>
      <c r="N203">
        <v>0</v>
      </c>
      <c r="O203">
        <v>7</v>
      </c>
    </row>
    <row r="204" spans="1:15" x14ac:dyDescent="0.3">
      <c r="A204">
        <v>42</v>
      </c>
      <c r="B204">
        <v>544</v>
      </c>
      <c r="C204">
        <v>2</v>
      </c>
      <c r="D204">
        <v>52</v>
      </c>
      <c r="E204">
        <v>26960</v>
      </c>
      <c r="F204">
        <v>24017</v>
      </c>
      <c r="G204">
        <v>0</v>
      </c>
      <c r="H204">
        <v>11</v>
      </c>
      <c r="I204">
        <v>1</v>
      </c>
      <c r="J204">
        <v>4</v>
      </c>
      <c r="K204">
        <v>5</v>
      </c>
      <c r="L204">
        <v>3</v>
      </c>
      <c r="M204">
        <v>2</v>
      </c>
      <c r="N204">
        <v>1</v>
      </c>
      <c r="O204">
        <v>0</v>
      </c>
    </row>
    <row r="205" spans="1:15" x14ac:dyDescent="0.3">
      <c r="A205">
        <v>45</v>
      </c>
      <c r="B205">
        <v>950</v>
      </c>
      <c r="C205">
        <v>28</v>
      </c>
      <c r="D205">
        <v>97</v>
      </c>
      <c r="E205">
        <v>21320</v>
      </c>
      <c r="F205">
        <v>4585</v>
      </c>
      <c r="G205">
        <v>4</v>
      </c>
      <c r="H205">
        <v>20</v>
      </c>
      <c r="I205">
        <v>1</v>
      </c>
      <c r="J205">
        <v>8</v>
      </c>
      <c r="K205">
        <v>3</v>
      </c>
      <c r="L205">
        <v>5</v>
      </c>
      <c r="M205">
        <v>4</v>
      </c>
      <c r="N205">
        <v>0</v>
      </c>
      <c r="O205">
        <v>3</v>
      </c>
    </row>
    <row r="206" spans="1:15" x14ac:dyDescent="0.3">
      <c r="A206">
        <v>33</v>
      </c>
      <c r="B206">
        <v>589</v>
      </c>
      <c r="C206">
        <v>28</v>
      </c>
      <c r="D206">
        <v>79</v>
      </c>
      <c r="E206">
        <v>52070</v>
      </c>
      <c r="F206">
        <v>22949</v>
      </c>
      <c r="G206">
        <v>1</v>
      </c>
      <c r="H206">
        <v>12</v>
      </c>
      <c r="I206">
        <v>1</v>
      </c>
      <c r="J206">
        <v>15</v>
      </c>
      <c r="K206">
        <v>3</v>
      </c>
      <c r="L206">
        <v>15</v>
      </c>
      <c r="M206">
        <v>14</v>
      </c>
      <c r="N206">
        <v>5</v>
      </c>
      <c r="O206">
        <v>7</v>
      </c>
    </row>
    <row r="207" spans="1:15" x14ac:dyDescent="0.3">
      <c r="A207">
        <v>56</v>
      </c>
      <c r="B207">
        <v>718</v>
      </c>
      <c r="C207">
        <v>4</v>
      </c>
      <c r="D207">
        <v>92</v>
      </c>
      <c r="E207">
        <v>199430</v>
      </c>
      <c r="F207">
        <v>18575</v>
      </c>
      <c r="G207">
        <v>4</v>
      </c>
      <c r="H207">
        <v>13</v>
      </c>
      <c r="I207">
        <v>1</v>
      </c>
      <c r="J207">
        <v>28</v>
      </c>
      <c r="K207">
        <v>2</v>
      </c>
      <c r="L207">
        <v>5</v>
      </c>
      <c r="M207">
        <v>2</v>
      </c>
      <c r="N207">
        <v>4</v>
      </c>
      <c r="O207">
        <v>2</v>
      </c>
    </row>
    <row r="208" spans="1:15" x14ac:dyDescent="0.3">
      <c r="A208">
        <v>39</v>
      </c>
      <c r="B208">
        <v>1329</v>
      </c>
      <c r="C208">
        <v>4</v>
      </c>
      <c r="D208">
        <v>47</v>
      </c>
      <c r="E208">
        <v>59020</v>
      </c>
      <c r="F208">
        <v>14590</v>
      </c>
      <c r="G208">
        <v>4</v>
      </c>
      <c r="H208">
        <v>14</v>
      </c>
      <c r="I208">
        <v>1</v>
      </c>
      <c r="J208">
        <v>17</v>
      </c>
      <c r="K208">
        <v>1</v>
      </c>
      <c r="L208">
        <v>15</v>
      </c>
      <c r="M208">
        <v>11</v>
      </c>
      <c r="N208">
        <v>5</v>
      </c>
      <c r="O208">
        <v>9</v>
      </c>
    </row>
    <row r="209" spans="1:15" x14ac:dyDescent="0.3">
      <c r="A209">
        <v>26</v>
      </c>
      <c r="B209">
        <v>1066</v>
      </c>
      <c r="C209">
        <v>2</v>
      </c>
      <c r="D209">
        <v>32</v>
      </c>
      <c r="E209">
        <v>54720</v>
      </c>
      <c r="F209">
        <v>3334</v>
      </c>
      <c r="G209">
        <v>1</v>
      </c>
      <c r="H209">
        <v>12</v>
      </c>
      <c r="I209">
        <v>0</v>
      </c>
      <c r="J209">
        <v>8</v>
      </c>
      <c r="K209">
        <v>2</v>
      </c>
      <c r="L209">
        <v>8</v>
      </c>
      <c r="M209">
        <v>7</v>
      </c>
      <c r="N209">
        <v>1</v>
      </c>
      <c r="O209">
        <v>3</v>
      </c>
    </row>
    <row r="210" spans="1:15" x14ac:dyDescent="0.3">
      <c r="A210">
        <v>27</v>
      </c>
      <c r="B210">
        <v>1130</v>
      </c>
      <c r="C210">
        <v>8</v>
      </c>
      <c r="D210">
        <v>56</v>
      </c>
      <c r="E210">
        <v>62140</v>
      </c>
      <c r="F210">
        <v>3415</v>
      </c>
      <c r="G210">
        <v>1</v>
      </c>
      <c r="H210">
        <v>18</v>
      </c>
      <c r="I210">
        <v>1</v>
      </c>
      <c r="J210">
        <v>8</v>
      </c>
      <c r="K210">
        <v>3</v>
      </c>
      <c r="L210">
        <v>8</v>
      </c>
      <c r="M210">
        <v>7</v>
      </c>
      <c r="N210">
        <v>0</v>
      </c>
      <c r="O210">
        <v>7</v>
      </c>
    </row>
    <row r="211" spans="1:15" x14ac:dyDescent="0.3">
      <c r="A211">
        <v>54</v>
      </c>
      <c r="B211">
        <v>928</v>
      </c>
      <c r="C211">
        <v>20</v>
      </c>
      <c r="D211">
        <v>31</v>
      </c>
      <c r="E211">
        <v>48690</v>
      </c>
      <c r="F211">
        <v>16885</v>
      </c>
      <c r="G211">
        <v>3</v>
      </c>
      <c r="H211">
        <v>12</v>
      </c>
      <c r="I211">
        <v>0</v>
      </c>
      <c r="J211">
        <v>20</v>
      </c>
      <c r="K211">
        <v>4</v>
      </c>
      <c r="L211">
        <v>4</v>
      </c>
      <c r="M211">
        <v>3</v>
      </c>
      <c r="N211">
        <v>0</v>
      </c>
      <c r="O211">
        <v>3</v>
      </c>
    </row>
    <row r="212" spans="1:15" x14ac:dyDescent="0.3">
      <c r="A212">
        <v>38</v>
      </c>
      <c r="B212">
        <v>397</v>
      </c>
      <c r="C212">
        <v>2</v>
      </c>
      <c r="D212">
        <v>54</v>
      </c>
      <c r="E212">
        <v>77560</v>
      </c>
      <c r="F212">
        <v>14199</v>
      </c>
      <c r="G212">
        <v>3</v>
      </c>
      <c r="H212">
        <v>19</v>
      </c>
      <c r="I212">
        <v>1</v>
      </c>
      <c r="J212">
        <v>10</v>
      </c>
      <c r="K212">
        <v>6</v>
      </c>
      <c r="L212">
        <v>5</v>
      </c>
      <c r="M212">
        <v>4</v>
      </c>
      <c r="N212">
        <v>0</v>
      </c>
      <c r="O212">
        <v>2</v>
      </c>
    </row>
    <row r="213" spans="1:15" x14ac:dyDescent="0.3">
      <c r="A213">
        <v>41</v>
      </c>
      <c r="B213">
        <v>549</v>
      </c>
      <c r="C213">
        <v>7</v>
      </c>
      <c r="D213">
        <v>42</v>
      </c>
      <c r="E213">
        <v>5003</v>
      </c>
      <c r="F213">
        <v>23371</v>
      </c>
      <c r="G213">
        <v>6</v>
      </c>
      <c r="H213">
        <v>14</v>
      </c>
      <c r="I213">
        <v>0</v>
      </c>
      <c r="J213">
        <v>8</v>
      </c>
      <c r="K213">
        <v>6</v>
      </c>
      <c r="L213">
        <v>2</v>
      </c>
      <c r="M213">
        <v>2</v>
      </c>
      <c r="N213">
        <v>2</v>
      </c>
      <c r="O213">
        <v>1</v>
      </c>
    </row>
    <row r="214" spans="1:15" x14ac:dyDescent="0.3">
      <c r="A214">
        <v>20</v>
      </c>
      <c r="B214">
        <v>959</v>
      </c>
      <c r="C214">
        <v>1</v>
      </c>
      <c r="D214">
        <v>83</v>
      </c>
      <c r="E214">
        <v>28360</v>
      </c>
      <c r="F214">
        <v>11757</v>
      </c>
      <c r="G214">
        <v>1</v>
      </c>
      <c r="H214">
        <v>13</v>
      </c>
      <c r="I214">
        <v>0</v>
      </c>
      <c r="J214">
        <v>1</v>
      </c>
      <c r="K214">
        <v>0</v>
      </c>
      <c r="L214">
        <v>1</v>
      </c>
      <c r="M214">
        <v>0</v>
      </c>
      <c r="N214">
        <v>0</v>
      </c>
      <c r="O214">
        <v>0</v>
      </c>
    </row>
    <row r="215" spans="1:15" x14ac:dyDescent="0.3">
      <c r="A215">
        <v>49</v>
      </c>
      <c r="B215">
        <v>279</v>
      </c>
      <c r="C215">
        <v>8</v>
      </c>
      <c r="D215">
        <v>61</v>
      </c>
      <c r="E215">
        <v>51300</v>
      </c>
      <c r="F215">
        <v>24907</v>
      </c>
      <c r="G215">
        <v>1</v>
      </c>
      <c r="H215">
        <v>23</v>
      </c>
      <c r="I215">
        <v>1</v>
      </c>
      <c r="J215">
        <v>10</v>
      </c>
      <c r="K215">
        <v>3</v>
      </c>
      <c r="L215">
        <v>10</v>
      </c>
      <c r="M215">
        <v>7</v>
      </c>
      <c r="N215">
        <v>1</v>
      </c>
      <c r="O215">
        <v>7</v>
      </c>
    </row>
    <row r="216" spans="1:15" x14ac:dyDescent="0.3">
      <c r="A216">
        <v>37</v>
      </c>
      <c r="B216">
        <v>446</v>
      </c>
      <c r="C216">
        <v>1</v>
      </c>
      <c r="D216">
        <v>65</v>
      </c>
      <c r="E216">
        <v>64470</v>
      </c>
      <c r="F216">
        <v>15701</v>
      </c>
      <c r="G216">
        <v>6</v>
      </c>
      <c r="H216">
        <v>12</v>
      </c>
      <c r="I216">
        <v>1</v>
      </c>
      <c r="J216">
        <v>8</v>
      </c>
      <c r="K216">
        <v>2</v>
      </c>
      <c r="L216">
        <v>6</v>
      </c>
      <c r="M216">
        <v>5</v>
      </c>
      <c r="N216">
        <v>4</v>
      </c>
      <c r="O216">
        <v>3</v>
      </c>
    </row>
    <row r="217" spans="1:15" x14ac:dyDescent="0.3">
      <c r="A217">
        <v>52</v>
      </c>
      <c r="B217">
        <v>994</v>
      </c>
      <c r="C217">
        <v>7</v>
      </c>
      <c r="D217">
        <v>87</v>
      </c>
      <c r="E217">
        <v>104450</v>
      </c>
      <c r="F217">
        <v>15322</v>
      </c>
      <c r="G217">
        <v>7</v>
      </c>
      <c r="H217">
        <v>19</v>
      </c>
      <c r="I217">
        <v>0</v>
      </c>
      <c r="J217">
        <v>18</v>
      </c>
      <c r="K217">
        <v>4</v>
      </c>
      <c r="L217">
        <v>8</v>
      </c>
      <c r="M217">
        <v>6</v>
      </c>
      <c r="N217">
        <v>4</v>
      </c>
      <c r="O217">
        <v>0</v>
      </c>
    </row>
    <row r="218" spans="1:15" x14ac:dyDescent="0.3">
      <c r="A218">
        <v>45</v>
      </c>
      <c r="B218">
        <v>788</v>
      </c>
      <c r="C218">
        <v>24</v>
      </c>
      <c r="D218">
        <v>36</v>
      </c>
      <c r="E218">
        <v>21770</v>
      </c>
      <c r="F218">
        <v>8318</v>
      </c>
      <c r="G218">
        <v>1</v>
      </c>
      <c r="H218">
        <v>16</v>
      </c>
      <c r="I218">
        <v>0</v>
      </c>
      <c r="J218">
        <v>6</v>
      </c>
      <c r="K218">
        <v>3</v>
      </c>
      <c r="L218">
        <v>6</v>
      </c>
      <c r="M218">
        <v>3</v>
      </c>
      <c r="N218">
        <v>0</v>
      </c>
      <c r="O218">
        <v>4</v>
      </c>
    </row>
    <row r="219" spans="1:15" x14ac:dyDescent="0.3">
      <c r="A219">
        <v>28</v>
      </c>
      <c r="B219">
        <v>329</v>
      </c>
      <c r="C219">
        <v>24</v>
      </c>
      <c r="D219">
        <v>51</v>
      </c>
      <c r="E219">
        <v>24080</v>
      </c>
      <c r="F219">
        <v>7324</v>
      </c>
      <c r="G219">
        <v>1</v>
      </c>
      <c r="H219">
        <v>17</v>
      </c>
      <c r="I219">
        <v>3</v>
      </c>
      <c r="J219">
        <v>1</v>
      </c>
      <c r="K219">
        <v>3</v>
      </c>
      <c r="L219">
        <v>1</v>
      </c>
      <c r="M219">
        <v>1</v>
      </c>
      <c r="N219">
        <v>0</v>
      </c>
      <c r="O219">
        <v>0</v>
      </c>
    </row>
    <row r="220" spans="1:15" x14ac:dyDescent="0.3">
      <c r="A220">
        <v>26</v>
      </c>
      <c r="B220">
        <v>933</v>
      </c>
      <c r="C220">
        <v>1</v>
      </c>
      <c r="D220">
        <v>57</v>
      </c>
      <c r="E220">
        <v>52960</v>
      </c>
      <c r="F220">
        <v>20156</v>
      </c>
      <c r="G220">
        <v>1</v>
      </c>
      <c r="H220">
        <v>17</v>
      </c>
      <c r="I220">
        <v>1</v>
      </c>
      <c r="J220">
        <v>8</v>
      </c>
      <c r="K220">
        <v>3</v>
      </c>
      <c r="L220">
        <v>8</v>
      </c>
      <c r="M220">
        <v>7</v>
      </c>
      <c r="N220">
        <v>7</v>
      </c>
      <c r="O220">
        <v>7</v>
      </c>
    </row>
    <row r="221" spans="1:15" x14ac:dyDescent="0.3">
      <c r="A221">
        <v>55</v>
      </c>
      <c r="B221">
        <v>836</v>
      </c>
      <c r="C221">
        <v>2</v>
      </c>
      <c r="D221">
        <v>98</v>
      </c>
      <c r="E221">
        <v>26620</v>
      </c>
      <c r="F221">
        <v>7975</v>
      </c>
      <c r="G221">
        <v>8</v>
      </c>
      <c r="H221">
        <v>20</v>
      </c>
      <c r="I221">
        <v>1</v>
      </c>
      <c r="J221">
        <v>19</v>
      </c>
      <c r="K221">
        <v>2</v>
      </c>
      <c r="L221">
        <v>5</v>
      </c>
      <c r="M221">
        <v>2</v>
      </c>
      <c r="N221">
        <v>0</v>
      </c>
      <c r="O221">
        <v>4</v>
      </c>
    </row>
    <row r="222" spans="1:15" x14ac:dyDescent="0.3">
      <c r="A222">
        <v>29</v>
      </c>
      <c r="B222">
        <v>574</v>
      </c>
      <c r="C222">
        <v>20</v>
      </c>
      <c r="D222">
        <v>40</v>
      </c>
      <c r="E222">
        <v>38120</v>
      </c>
      <c r="F222">
        <v>7003</v>
      </c>
      <c r="G222">
        <v>1</v>
      </c>
      <c r="H222">
        <v>13</v>
      </c>
      <c r="I222">
        <v>0</v>
      </c>
      <c r="J222">
        <v>11</v>
      </c>
      <c r="K222">
        <v>3</v>
      </c>
      <c r="L222">
        <v>11</v>
      </c>
      <c r="M222">
        <v>8</v>
      </c>
      <c r="N222">
        <v>3</v>
      </c>
      <c r="O222">
        <v>10</v>
      </c>
    </row>
    <row r="223" spans="1:15" x14ac:dyDescent="0.3">
      <c r="A223">
        <v>31</v>
      </c>
      <c r="B223">
        <v>874</v>
      </c>
      <c r="C223">
        <v>15</v>
      </c>
      <c r="D223">
        <v>72</v>
      </c>
      <c r="E223">
        <v>26100</v>
      </c>
      <c r="F223">
        <v>6233</v>
      </c>
      <c r="G223">
        <v>1</v>
      </c>
      <c r="H223">
        <v>12</v>
      </c>
      <c r="I223">
        <v>1</v>
      </c>
      <c r="J223">
        <v>2</v>
      </c>
      <c r="K223">
        <v>5</v>
      </c>
      <c r="L223">
        <v>2</v>
      </c>
      <c r="M223">
        <v>2</v>
      </c>
      <c r="N223">
        <v>2</v>
      </c>
      <c r="O223">
        <v>2</v>
      </c>
    </row>
    <row r="224" spans="1:15" x14ac:dyDescent="0.3">
      <c r="A224">
        <v>25</v>
      </c>
      <c r="B224">
        <v>1219</v>
      </c>
      <c r="C224">
        <v>4</v>
      </c>
      <c r="D224">
        <v>32</v>
      </c>
      <c r="E224">
        <v>36910</v>
      </c>
      <c r="F224">
        <v>4605</v>
      </c>
      <c r="G224">
        <v>1</v>
      </c>
      <c r="H224">
        <v>15</v>
      </c>
      <c r="I224">
        <v>1</v>
      </c>
      <c r="J224">
        <v>7</v>
      </c>
      <c r="K224">
        <v>3</v>
      </c>
      <c r="L224">
        <v>7</v>
      </c>
      <c r="M224">
        <v>7</v>
      </c>
      <c r="N224">
        <v>5</v>
      </c>
      <c r="O224">
        <v>6</v>
      </c>
    </row>
    <row r="225" spans="1:15" x14ac:dyDescent="0.3">
      <c r="A225">
        <v>34</v>
      </c>
      <c r="B225">
        <v>1362</v>
      </c>
      <c r="C225">
        <v>19</v>
      </c>
      <c r="D225">
        <v>67</v>
      </c>
      <c r="E225">
        <v>53040</v>
      </c>
      <c r="F225">
        <v>4652</v>
      </c>
      <c r="G225">
        <v>8</v>
      </c>
      <c r="H225">
        <v>13</v>
      </c>
      <c r="I225">
        <v>0</v>
      </c>
      <c r="J225">
        <v>9</v>
      </c>
      <c r="K225">
        <v>3</v>
      </c>
      <c r="L225">
        <v>5</v>
      </c>
      <c r="M225">
        <v>2</v>
      </c>
      <c r="N225">
        <v>0</v>
      </c>
      <c r="O225">
        <v>4</v>
      </c>
    </row>
    <row r="226" spans="1:15" x14ac:dyDescent="0.3">
      <c r="A226">
        <v>55</v>
      </c>
      <c r="B226">
        <v>692</v>
      </c>
      <c r="C226">
        <v>14</v>
      </c>
      <c r="D226">
        <v>61</v>
      </c>
      <c r="E226">
        <v>187220</v>
      </c>
      <c r="F226">
        <v>13339</v>
      </c>
      <c r="G226">
        <v>8</v>
      </c>
      <c r="H226">
        <v>11</v>
      </c>
      <c r="I226">
        <v>0</v>
      </c>
      <c r="J226">
        <v>36</v>
      </c>
      <c r="K226">
        <v>3</v>
      </c>
      <c r="L226">
        <v>24</v>
      </c>
      <c r="M226">
        <v>15</v>
      </c>
      <c r="N226">
        <v>2</v>
      </c>
      <c r="O226">
        <v>15</v>
      </c>
    </row>
    <row r="227" spans="1:15" x14ac:dyDescent="0.3">
      <c r="A227">
        <v>51</v>
      </c>
      <c r="B227">
        <v>432</v>
      </c>
      <c r="C227">
        <v>9</v>
      </c>
      <c r="D227">
        <v>96</v>
      </c>
      <c r="E227">
        <v>20750</v>
      </c>
      <c r="F227">
        <v>18725</v>
      </c>
      <c r="G227">
        <v>3</v>
      </c>
      <c r="H227">
        <v>23</v>
      </c>
      <c r="I227">
        <v>2</v>
      </c>
      <c r="J227">
        <v>10</v>
      </c>
      <c r="K227">
        <v>4</v>
      </c>
      <c r="L227">
        <v>4</v>
      </c>
      <c r="M227">
        <v>2</v>
      </c>
      <c r="N227">
        <v>0</v>
      </c>
      <c r="O227">
        <v>3</v>
      </c>
    </row>
    <row r="228" spans="1:15" x14ac:dyDescent="0.3">
      <c r="A228">
        <v>40</v>
      </c>
      <c r="B228">
        <v>107</v>
      </c>
      <c r="C228">
        <v>10</v>
      </c>
      <c r="D228">
        <v>84</v>
      </c>
      <c r="E228">
        <v>68520</v>
      </c>
      <c r="F228">
        <v>11591</v>
      </c>
      <c r="G228">
        <v>7</v>
      </c>
      <c r="H228">
        <v>12</v>
      </c>
      <c r="I228">
        <v>1</v>
      </c>
      <c r="J228">
        <v>7</v>
      </c>
      <c r="K228">
        <v>2</v>
      </c>
      <c r="L228">
        <v>5</v>
      </c>
      <c r="M228">
        <v>1</v>
      </c>
      <c r="N228">
        <v>1</v>
      </c>
      <c r="O228">
        <v>3</v>
      </c>
    </row>
    <row r="229" spans="1:15" x14ac:dyDescent="0.3">
      <c r="A229">
        <v>30</v>
      </c>
      <c r="B229">
        <v>1275</v>
      </c>
      <c r="C229">
        <v>28</v>
      </c>
      <c r="D229">
        <v>64</v>
      </c>
      <c r="E229">
        <v>57750</v>
      </c>
      <c r="F229">
        <v>11934</v>
      </c>
      <c r="G229">
        <v>1</v>
      </c>
      <c r="H229">
        <v>13</v>
      </c>
      <c r="I229">
        <v>2</v>
      </c>
      <c r="J229">
        <v>11</v>
      </c>
      <c r="K229">
        <v>2</v>
      </c>
      <c r="L229">
        <v>10</v>
      </c>
      <c r="M229">
        <v>8</v>
      </c>
      <c r="N229">
        <v>1</v>
      </c>
      <c r="O229">
        <v>9</v>
      </c>
    </row>
    <row r="230" spans="1:15" x14ac:dyDescent="0.3">
      <c r="A230">
        <v>26</v>
      </c>
      <c r="B230">
        <v>1096</v>
      </c>
      <c r="C230">
        <v>6</v>
      </c>
      <c r="D230">
        <v>61</v>
      </c>
      <c r="E230">
        <v>25440</v>
      </c>
      <c r="F230">
        <v>7102</v>
      </c>
      <c r="G230">
        <v>0</v>
      </c>
      <c r="H230">
        <v>18</v>
      </c>
      <c r="I230">
        <v>1</v>
      </c>
      <c r="J230">
        <v>8</v>
      </c>
      <c r="K230">
        <v>3</v>
      </c>
      <c r="L230">
        <v>7</v>
      </c>
      <c r="M230">
        <v>7</v>
      </c>
      <c r="N230">
        <v>7</v>
      </c>
      <c r="O230">
        <v>7</v>
      </c>
    </row>
    <row r="231" spans="1:15" x14ac:dyDescent="0.3">
      <c r="A231">
        <v>33</v>
      </c>
      <c r="B231">
        <v>530</v>
      </c>
      <c r="C231">
        <v>16</v>
      </c>
      <c r="D231">
        <v>36</v>
      </c>
      <c r="E231">
        <v>53680</v>
      </c>
      <c r="F231">
        <v>16130</v>
      </c>
      <c r="G231">
        <v>1</v>
      </c>
      <c r="H231">
        <v>25</v>
      </c>
      <c r="I231">
        <v>1</v>
      </c>
      <c r="J231">
        <v>7</v>
      </c>
      <c r="K231">
        <v>2</v>
      </c>
      <c r="L231">
        <v>6</v>
      </c>
      <c r="M231">
        <v>5</v>
      </c>
      <c r="N231">
        <v>1</v>
      </c>
      <c r="O231">
        <v>2</v>
      </c>
    </row>
    <row r="232" spans="1:15" x14ac:dyDescent="0.3">
      <c r="A232">
        <v>59</v>
      </c>
      <c r="B232">
        <v>1324</v>
      </c>
      <c r="C232">
        <v>3</v>
      </c>
      <c r="D232">
        <v>81</v>
      </c>
      <c r="E232">
        <v>26700</v>
      </c>
      <c r="F232">
        <v>9964</v>
      </c>
      <c r="G232">
        <v>4</v>
      </c>
      <c r="H232">
        <v>20</v>
      </c>
      <c r="I232">
        <v>3</v>
      </c>
      <c r="J232">
        <v>12</v>
      </c>
      <c r="K232">
        <v>3</v>
      </c>
      <c r="L232">
        <v>1</v>
      </c>
      <c r="M232">
        <v>0</v>
      </c>
      <c r="N232">
        <v>0</v>
      </c>
      <c r="O232">
        <v>0</v>
      </c>
    </row>
    <row r="233" spans="1:15" x14ac:dyDescent="0.3">
      <c r="A233">
        <v>42</v>
      </c>
      <c r="B233">
        <v>1128</v>
      </c>
      <c r="C233">
        <v>13</v>
      </c>
      <c r="D233">
        <v>95</v>
      </c>
      <c r="E233">
        <v>55380</v>
      </c>
      <c r="F233">
        <v>5696</v>
      </c>
      <c r="G233">
        <v>5</v>
      </c>
      <c r="H233">
        <v>18</v>
      </c>
      <c r="I233">
        <v>2</v>
      </c>
      <c r="J233">
        <v>10</v>
      </c>
      <c r="K233">
        <v>2</v>
      </c>
      <c r="L233">
        <v>0</v>
      </c>
      <c r="M233">
        <v>0</v>
      </c>
      <c r="N233">
        <v>0</v>
      </c>
      <c r="O233">
        <v>0</v>
      </c>
    </row>
    <row r="234" spans="1:15" x14ac:dyDescent="0.3">
      <c r="A234">
        <v>44</v>
      </c>
      <c r="B234">
        <v>1459</v>
      </c>
      <c r="C234">
        <v>10</v>
      </c>
      <c r="D234">
        <v>41</v>
      </c>
      <c r="E234">
        <v>64650</v>
      </c>
      <c r="F234">
        <v>19121</v>
      </c>
      <c r="G234">
        <v>2</v>
      </c>
      <c r="H234">
        <v>13</v>
      </c>
      <c r="I234">
        <v>0</v>
      </c>
      <c r="J234">
        <v>9</v>
      </c>
      <c r="K234">
        <v>5</v>
      </c>
      <c r="L234">
        <v>4</v>
      </c>
      <c r="M234">
        <v>2</v>
      </c>
      <c r="N234">
        <v>1</v>
      </c>
      <c r="O234">
        <v>3</v>
      </c>
    </row>
    <row r="235" spans="1:15" x14ac:dyDescent="0.3">
      <c r="A235">
        <v>29</v>
      </c>
      <c r="B235">
        <v>224</v>
      </c>
      <c r="C235">
        <v>1</v>
      </c>
      <c r="D235">
        <v>100</v>
      </c>
      <c r="E235">
        <v>23620</v>
      </c>
      <c r="F235">
        <v>7568</v>
      </c>
      <c r="G235">
        <v>6</v>
      </c>
      <c r="H235">
        <v>13</v>
      </c>
      <c r="I235">
        <v>0</v>
      </c>
      <c r="J235">
        <v>11</v>
      </c>
      <c r="K235">
        <v>2</v>
      </c>
      <c r="L235">
        <v>9</v>
      </c>
      <c r="M235">
        <v>7</v>
      </c>
      <c r="N235">
        <v>0</v>
      </c>
      <c r="O235">
        <v>7</v>
      </c>
    </row>
    <row r="236" spans="1:15" x14ac:dyDescent="0.3">
      <c r="A236">
        <v>35</v>
      </c>
      <c r="B236">
        <v>104</v>
      </c>
      <c r="C236">
        <v>2</v>
      </c>
      <c r="D236">
        <v>69</v>
      </c>
      <c r="E236">
        <v>20740</v>
      </c>
      <c r="F236">
        <v>26619</v>
      </c>
      <c r="G236">
        <v>1</v>
      </c>
      <c r="H236">
        <v>12</v>
      </c>
      <c r="I236">
        <v>1</v>
      </c>
      <c r="J236">
        <v>1</v>
      </c>
      <c r="K236">
        <v>2</v>
      </c>
      <c r="L236">
        <v>1</v>
      </c>
      <c r="M236">
        <v>0</v>
      </c>
      <c r="N236">
        <v>0</v>
      </c>
      <c r="O236">
        <v>0</v>
      </c>
    </row>
    <row r="237" spans="1:15" x14ac:dyDescent="0.3">
      <c r="A237">
        <v>31</v>
      </c>
      <c r="B237">
        <v>140</v>
      </c>
      <c r="C237">
        <v>12</v>
      </c>
      <c r="D237">
        <v>95</v>
      </c>
      <c r="E237">
        <v>39290</v>
      </c>
      <c r="F237">
        <v>6984</v>
      </c>
      <c r="G237">
        <v>8</v>
      </c>
      <c r="H237">
        <v>23</v>
      </c>
      <c r="I237">
        <v>1</v>
      </c>
      <c r="J237">
        <v>7</v>
      </c>
      <c r="K237">
        <v>0</v>
      </c>
      <c r="L237">
        <v>4</v>
      </c>
      <c r="M237">
        <v>2</v>
      </c>
      <c r="N237">
        <v>0</v>
      </c>
      <c r="O237">
        <v>2</v>
      </c>
    </row>
    <row r="238" spans="1:15" x14ac:dyDescent="0.3">
      <c r="A238">
        <v>32</v>
      </c>
      <c r="B238">
        <v>116</v>
      </c>
      <c r="C238">
        <v>13</v>
      </c>
      <c r="D238">
        <v>77</v>
      </c>
      <c r="E238">
        <v>27430</v>
      </c>
      <c r="F238">
        <v>7331</v>
      </c>
      <c r="G238">
        <v>1</v>
      </c>
      <c r="H238">
        <v>20</v>
      </c>
      <c r="I238">
        <v>1</v>
      </c>
      <c r="J238">
        <v>2</v>
      </c>
      <c r="K238">
        <v>2</v>
      </c>
      <c r="L238">
        <v>2</v>
      </c>
      <c r="M238">
        <v>2</v>
      </c>
      <c r="N238">
        <v>2</v>
      </c>
      <c r="O238">
        <v>2</v>
      </c>
    </row>
    <row r="239" spans="1:15" x14ac:dyDescent="0.3">
      <c r="A239">
        <v>33</v>
      </c>
      <c r="B239">
        <v>465</v>
      </c>
      <c r="C239">
        <v>2</v>
      </c>
      <c r="D239">
        <v>39</v>
      </c>
      <c r="E239">
        <v>27070</v>
      </c>
      <c r="F239">
        <v>21509</v>
      </c>
      <c r="G239">
        <v>7</v>
      </c>
      <c r="H239">
        <v>20</v>
      </c>
      <c r="I239">
        <v>0</v>
      </c>
      <c r="J239">
        <v>13</v>
      </c>
      <c r="K239">
        <v>3</v>
      </c>
      <c r="L239">
        <v>9</v>
      </c>
      <c r="M239">
        <v>7</v>
      </c>
      <c r="N239">
        <v>1</v>
      </c>
      <c r="O239">
        <v>7</v>
      </c>
    </row>
    <row r="240" spans="1:15" x14ac:dyDescent="0.3">
      <c r="A240">
        <v>59</v>
      </c>
      <c r="B240">
        <v>326</v>
      </c>
      <c r="C240">
        <v>3</v>
      </c>
      <c r="D240">
        <v>48</v>
      </c>
      <c r="E240">
        <v>51710</v>
      </c>
      <c r="F240">
        <v>16490</v>
      </c>
      <c r="G240">
        <v>5</v>
      </c>
      <c r="H240">
        <v>17</v>
      </c>
      <c r="I240">
        <v>0</v>
      </c>
      <c r="J240">
        <v>13</v>
      </c>
      <c r="K240">
        <v>2</v>
      </c>
      <c r="L240">
        <v>6</v>
      </c>
      <c r="M240">
        <v>1</v>
      </c>
      <c r="N240">
        <v>0</v>
      </c>
      <c r="O240">
        <v>5</v>
      </c>
    </row>
    <row r="241" spans="1:15" x14ac:dyDescent="0.3">
      <c r="A241">
        <v>55</v>
      </c>
      <c r="B241">
        <v>444</v>
      </c>
      <c r="C241">
        <v>2</v>
      </c>
      <c r="D241">
        <v>40</v>
      </c>
      <c r="E241">
        <v>167560</v>
      </c>
      <c r="F241">
        <v>17323</v>
      </c>
      <c r="G241">
        <v>7</v>
      </c>
      <c r="H241">
        <v>15</v>
      </c>
      <c r="I241">
        <v>0</v>
      </c>
      <c r="J241">
        <v>31</v>
      </c>
      <c r="K241">
        <v>3</v>
      </c>
      <c r="L241">
        <v>9</v>
      </c>
      <c r="M241">
        <v>7</v>
      </c>
      <c r="N241">
        <v>6</v>
      </c>
      <c r="O241">
        <v>2</v>
      </c>
    </row>
    <row r="242" spans="1:15" x14ac:dyDescent="0.3">
      <c r="A242">
        <v>32</v>
      </c>
      <c r="B242">
        <v>374</v>
      </c>
      <c r="C242">
        <v>25</v>
      </c>
      <c r="D242">
        <v>87</v>
      </c>
      <c r="E242">
        <v>27950</v>
      </c>
      <c r="F242">
        <v>18016</v>
      </c>
      <c r="G242">
        <v>1</v>
      </c>
      <c r="H242">
        <v>24</v>
      </c>
      <c r="I242">
        <v>0</v>
      </c>
      <c r="J242">
        <v>1</v>
      </c>
      <c r="K242">
        <v>2</v>
      </c>
      <c r="L242">
        <v>1</v>
      </c>
      <c r="M242">
        <v>0</v>
      </c>
      <c r="N242">
        <v>0</v>
      </c>
      <c r="O242">
        <v>1</v>
      </c>
    </row>
    <row r="243" spans="1:15" x14ac:dyDescent="0.3">
      <c r="A243">
        <v>35</v>
      </c>
      <c r="B243">
        <v>727</v>
      </c>
      <c r="C243">
        <v>3</v>
      </c>
      <c r="D243">
        <v>41</v>
      </c>
      <c r="E243">
        <v>12810</v>
      </c>
      <c r="F243">
        <v>16900</v>
      </c>
      <c r="G243">
        <v>1</v>
      </c>
      <c r="H243">
        <v>18</v>
      </c>
      <c r="I243">
        <v>2</v>
      </c>
      <c r="J243">
        <v>1</v>
      </c>
      <c r="K243">
        <v>3</v>
      </c>
      <c r="L243">
        <v>1</v>
      </c>
      <c r="M243">
        <v>0</v>
      </c>
      <c r="N243">
        <v>0</v>
      </c>
      <c r="O243">
        <v>0</v>
      </c>
    </row>
    <row r="244" spans="1:15" x14ac:dyDescent="0.3">
      <c r="A244">
        <v>29</v>
      </c>
      <c r="B244">
        <v>410</v>
      </c>
      <c r="C244">
        <v>2</v>
      </c>
      <c r="D244">
        <v>97</v>
      </c>
      <c r="E244">
        <v>31800</v>
      </c>
      <c r="F244">
        <v>4668</v>
      </c>
      <c r="G244">
        <v>0</v>
      </c>
      <c r="H244">
        <v>13</v>
      </c>
      <c r="I244">
        <v>3</v>
      </c>
      <c r="J244">
        <v>4</v>
      </c>
      <c r="K244">
        <v>3</v>
      </c>
      <c r="L244">
        <v>3</v>
      </c>
      <c r="M244">
        <v>2</v>
      </c>
      <c r="N244">
        <v>0</v>
      </c>
      <c r="O244">
        <v>2</v>
      </c>
    </row>
    <row r="245" spans="1:15" x14ac:dyDescent="0.3">
      <c r="A245">
        <v>26</v>
      </c>
      <c r="B245">
        <v>950</v>
      </c>
      <c r="C245">
        <v>4</v>
      </c>
      <c r="D245">
        <v>48</v>
      </c>
      <c r="E245">
        <v>58280</v>
      </c>
      <c r="F245">
        <v>8450</v>
      </c>
      <c r="G245">
        <v>1</v>
      </c>
      <c r="H245">
        <v>12</v>
      </c>
      <c r="I245">
        <v>0</v>
      </c>
      <c r="J245">
        <v>8</v>
      </c>
      <c r="K245">
        <v>0</v>
      </c>
      <c r="L245">
        <v>8</v>
      </c>
      <c r="M245">
        <v>7</v>
      </c>
      <c r="N245">
        <v>7</v>
      </c>
      <c r="O245">
        <v>4</v>
      </c>
    </row>
    <row r="246" spans="1:15" x14ac:dyDescent="0.3">
      <c r="A246">
        <v>28</v>
      </c>
      <c r="B246">
        <v>467</v>
      </c>
      <c r="C246">
        <v>7</v>
      </c>
      <c r="D246">
        <v>55</v>
      </c>
      <c r="E246">
        <v>48980</v>
      </c>
      <c r="F246">
        <v>11827</v>
      </c>
      <c r="G246">
        <v>0</v>
      </c>
      <c r="H246">
        <v>14</v>
      </c>
      <c r="I246">
        <v>0</v>
      </c>
      <c r="J246">
        <v>5</v>
      </c>
      <c r="K246">
        <v>5</v>
      </c>
      <c r="L246">
        <v>5</v>
      </c>
      <c r="M246">
        <v>2</v>
      </c>
      <c r="N246">
        <v>1</v>
      </c>
      <c r="O246">
        <v>3</v>
      </c>
    </row>
    <row r="247" spans="1:15" x14ac:dyDescent="0.3">
      <c r="A247">
        <v>40</v>
      </c>
      <c r="B247">
        <v>989</v>
      </c>
      <c r="C247">
        <v>4</v>
      </c>
      <c r="D247">
        <v>46</v>
      </c>
      <c r="E247">
        <v>190330</v>
      </c>
      <c r="F247">
        <v>6499</v>
      </c>
      <c r="G247">
        <v>1</v>
      </c>
      <c r="H247">
        <v>14</v>
      </c>
      <c r="I247">
        <v>1</v>
      </c>
      <c r="J247">
        <v>21</v>
      </c>
      <c r="K247">
        <v>2</v>
      </c>
      <c r="L247">
        <v>20</v>
      </c>
      <c r="M247">
        <v>8</v>
      </c>
      <c r="N247">
        <v>9</v>
      </c>
      <c r="O247">
        <v>9</v>
      </c>
    </row>
    <row r="248" spans="1:15" x14ac:dyDescent="0.3">
      <c r="A248">
        <v>30</v>
      </c>
      <c r="B248">
        <v>334</v>
      </c>
      <c r="C248">
        <v>26</v>
      </c>
      <c r="D248">
        <v>52</v>
      </c>
      <c r="E248">
        <v>66960</v>
      </c>
      <c r="F248">
        <v>22967</v>
      </c>
      <c r="G248">
        <v>5</v>
      </c>
      <c r="H248">
        <v>15</v>
      </c>
      <c r="I248">
        <v>0</v>
      </c>
      <c r="J248">
        <v>9</v>
      </c>
      <c r="K248">
        <v>5</v>
      </c>
      <c r="L248">
        <v>6</v>
      </c>
      <c r="M248">
        <v>3</v>
      </c>
      <c r="N248">
        <v>0</v>
      </c>
      <c r="O248">
        <v>1</v>
      </c>
    </row>
    <row r="249" spans="1:15" x14ac:dyDescent="0.3">
      <c r="A249">
        <v>26</v>
      </c>
      <c r="B249">
        <v>887</v>
      </c>
      <c r="C249">
        <v>5</v>
      </c>
      <c r="D249">
        <v>88</v>
      </c>
      <c r="E249">
        <v>23660</v>
      </c>
      <c r="F249">
        <v>20898</v>
      </c>
      <c r="G249">
        <v>1</v>
      </c>
      <c r="H249">
        <v>14</v>
      </c>
      <c r="I249">
        <v>1</v>
      </c>
      <c r="J249">
        <v>8</v>
      </c>
      <c r="K249">
        <v>2</v>
      </c>
      <c r="L249">
        <v>8</v>
      </c>
      <c r="M249">
        <v>7</v>
      </c>
      <c r="N249">
        <v>1</v>
      </c>
      <c r="O249">
        <v>7</v>
      </c>
    </row>
    <row r="250" spans="1:15" x14ac:dyDescent="0.3">
      <c r="A250">
        <v>29</v>
      </c>
      <c r="B250">
        <v>144</v>
      </c>
      <c r="C250">
        <v>10</v>
      </c>
      <c r="D250">
        <v>39</v>
      </c>
      <c r="E250">
        <v>82680</v>
      </c>
      <c r="F250">
        <v>11866</v>
      </c>
      <c r="G250">
        <v>1</v>
      </c>
      <c r="H250">
        <v>14</v>
      </c>
      <c r="I250">
        <v>2</v>
      </c>
      <c r="J250">
        <v>7</v>
      </c>
      <c r="K250">
        <v>2</v>
      </c>
      <c r="L250">
        <v>7</v>
      </c>
      <c r="M250">
        <v>7</v>
      </c>
      <c r="N250">
        <v>1</v>
      </c>
      <c r="O250">
        <v>7</v>
      </c>
    </row>
    <row r="251" spans="1:15" x14ac:dyDescent="0.3">
      <c r="A251">
        <v>36</v>
      </c>
      <c r="B251">
        <v>1383</v>
      </c>
      <c r="C251">
        <v>2</v>
      </c>
      <c r="D251">
        <v>42</v>
      </c>
      <c r="E251">
        <v>52040</v>
      </c>
      <c r="F251">
        <v>7790</v>
      </c>
      <c r="G251">
        <v>8</v>
      </c>
      <c r="H251">
        <v>11</v>
      </c>
      <c r="I251">
        <v>2</v>
      </c>
      <c r="J251">
        <v>13</v>
      </c>
      <c r="K251">
        <v>2</v>
      </c>
      <c r="L251">
        <v>5</v>
      </c>
      <c r="M251">
        <v>4</v>
      </c>
      <c r="N251">
        <v>0</v>
      </c>
      <c r="O251">
        <v>4</v>
      </c>
    </row>
    <row r="252" spans="1:15" x14ac:dyDescent="0.3">
      <c r="A252">
        <v>33</v>
      </c>
      <c r="B252">
        <v>527</v>
      </c>
      <c r="C252">
        <v>1</v>
      </c>
      <c r="D252">
        <v>63</v>
      </c>
      <c r="E252">
        <v>26860</v>
      </c>
      <c r="F252">
        <v>5207</v>
      </c>
      <c r="G252">
        <v>1</v>
      </c>
      <c r="H252">
        <v>13</v>
      </c>
      <c r="I252">
        <v>0</v>
      </c>
      <c r="J252">
        <v>10</v>
      </c>
      <c r="K252">
        <v>2</v>
      </c>
      <c r="L252">
        <v>10</v>
      </c>
      <c r="M252">
        <v>9</v>
      </c>
      <c r="N252">
        <v>7</v>
      </c>
      <c r="O252">
        <v>8</v>
      </c>
    </row>
    <row r="253" spans="1:15" x14ac:dyDescent="0.3">
      <c r="A253">
        <v>23</v>
      </c>
      <c r="B253">
        <v>373</v>
      </c>
      <c r="C253">
        <v>1</v>
      </c>
      <c r="D253">
        <v>47</v>
      </c>
      <c r="E253">
        <v>12230</v>
      </c>
      <c r="F253">
        <v>16901</v>
      </c>
      <c r="G253">
        <v>1</v>
      </c>
      <c r="H253">
        <v>22</v>
      </c>
      <c r="I253">
        <v>1</v>
      </c>
      <c r="J253">
        <v>1</v>
      </c>
      <c r="K253">
        <v>2</v>
      </c>
      <c r="L253">
        <v>1</v>
      </c>
      <c r="M253">
        <v>0</v>
      </c>
      <c r="N253">
        <v>0</v>
      </c>
      <c r="O253">
        <v>1</v>
      </c>
    </row>
    <row r="254" spans="1:15" x14ac:dyDescent="0.3">
      <c r="A254">
        <v>33</v>
      </c>
      <c r="B254">
        <v>217</v>
      </c>
      <c r="C254">
        <v>10</v>
      </c>
      <c r="D254">
        <v>43</v>
      </c>
      <c r="E254">
        <v>54870</v>
      </c>
      <c r="F254">
        <v>10410</v>
      </c>
      <c r="G254">
        <v>1</v>
      </c>
      <c r="H254">
        <v>14</v>
      </c>
      <c r="I254">
        <v>0</v>
      </c>
      <c r="J254">
        <v>10</v>
      </c>
      <c r="K254">
        <v>2</v>
      </c>
      <c r="L254">
        <v>10</v>
      </c>
      <c r="M254">
        <v>4</v>
      </c>
      <c r="N254">
        <v>0</v>
      </c>
      <c r="O254">
        <v>9</v>
      </c>
    </row>
    <row r="255" spans="1:15" x14ac:dyDescent="0.3">
      <c r="A255">
        <v>28</v>
      </c>
      <c r="B255">
        <v>304</v>
      </c>
      <c r="C255">
        <v>9</v>
      </c>
      <c r="D255">
        <v>92</v>
      </c>
      <c r="E255">
        <v>52530</v>
      </c>
      <c r="F255">
        <v>20750</v>
      </c>
      <c r="G255">
        <v>1</v>
      </c>
      <c r="H255">
        <v>16</v>
      </c>
      <c r="I255">
        <v>0</v>
      </c>
      <c r="J255">
        <v>7</v>
      </c>
      <c r="K255">
        <v>1</v>
      </c>
      <c r="L255">
        <v>7</v>
      </c>
      <c r="M255">
        <v>5</v>
      </c>
      <c r="N255">
        <v>0</v>
      </c>
      <c r="O255">
        <v>7</v>
      </c>
    </row>
    <row r="256" spans="1:15" x14ac:dyDescent="0.3">
      <c r="A256">
        <v>33</v>
      </c>
      <c r="B256">
        <v>536</v>
      </c>
      <c r="C256">
        <v>10</v>
      </c>
      <c r="D256">
        <v>82</v>
      </c>
      <c r="E256">
        <v>83800</v>
      </c>
      <c r="F256">
        <v>21708</v>
      </c>
      <c r="G256">
        <v>0</v>
      </c>
      <c r="H256">
        <v>14</v>
      </c>
      <c r="I256">
        <v>2</v>
      </c>
      <c r="J256">
        <v>10</v>
      </c>
      <c r="K256">
        <v>3</v>
      </c>
      <c r="L256">
        <v>9</v>
      </c>
      <c r="M256">
        <v>8</v>
      </c>
      <c r="N256">
        <v>0</v>
      </c>
      <c r="O256">
        <v>8</v>
      </c>
    </row>
    <row r="257" spans="1:15" x14ac:dyDescent="0.3">
      <c r="A257">
        <v>26</v>
      </c>
      <c r="B257">
        <v>192</v>
      </c>
      <c r="C257">
        <v>1</v>
      </c>
      <c r="D257">
        <v>59</v>
      </c>
      <c r="E257">
        <v>39550</v>
      </c>
      <c r="F257">
        <v>11141</v>
      </c>
      <c r="G257">
        <v>1</v>
      </c>
      <c r="H257">
        <v>16</v>
      </c>
      <c r="I257">
        <v>2</v>
      </c>
      <c r="J257">
        <v>6</v>
      </c>
      <c r="K257">
        <v>2</v>
      </c>
      <c r="L257">
        <v>5</v>
      </c>
      <c r="M257">
        <v>3</v>
      </c>
      <c r="N257">
        <v>1</v>
      </c>
      <c r="O257">
        <v>3</v>
      </c>
    </row>
    <row r="258" spans="1:15" x14ac:dyDescent="0.3">
      <c r="A258">
        <v>28</v>
      </c>
      <c r="B258">
        <v>1009</v>
      </c>
      <c r="C258">
        <v>1</v>
      </c>
      <c r="D258">
        <v>45</v>
      </c>
      <c r="E258">
        <v>25960</v>
      </c>
      <c r="F258">
        <v>7160</v>
      </c>
      <c r="G258">
        <v>1</v>
      </c>
      <c r="H258">
        <v>15</v>
      </c>
      <c r="I258">
        <v>2</v>
      </c>
      <c r="J258">
        <v>1</v>
      </c>
      <c r="K258">
        <v>2</v>
      </c>
      <c r="L258">
        <v>1</v>
      </c>
      <c r="M258">
        <v>0</v>
      </c>
      <c r="N258">
        <v>0</v>
      </c>
      <c r="O258">
        <v>0</v>
      </c>
    </row>
    <row r="259" spans="1:15" x14ac:dyDescent="0.3">
      <c r="A259">
        <v>53</v>
      </c>
      <c r="B259">
        <v>868</v>
      </c>
      <c r="C259">
        <v>8</v>
      </c>
      <c r="D259">
        <v>73</v>
      </c>
      <c r="E259">
        <v>118360</v>
      </c>
      <c r="F259">
        <v>22789</v>
      </c>
      <c r="G259">
        <v>5</v>
      </c>
      <c r="H259">
        <v>14</v>
      </c>
      <c r="I259">
        <v>1</v>
      </c>
      <c r="J259">
        <v>28</v>
      </c>
      <c r="K259">
        <v>3</v>
      </c>
      <c r="L259">
        <v>2</v>
      </c>
      <c r="M259">
        <v>0</v>
      </c>
      <c r="N259">
        <v>2</v>
      </c>
      <c r="O259">
        <v>2</v>
      </c>
    </row>
    <row r="260" spans="1:15" x14ac:dyDescent="0.3">
      <c r="A260">
        <v>41</v>
      </c>
      <c r="B260">
        <v>465</v>
      </c>
      <c r="C260">
        <v>14</v>
      </c>
      <c r="D260">
        <v>56</v>
      </c>
      <c r="E260">
        <v>24510</v>
      </c>
      <c r="F260">
        <v>4609</v>
      </c>
      <c r="G260">
        <v>4</v>
      </c>
      <c r="H260">
        <v>12</v>
      </c>
      <c r="I260">
        <v>1</v>
      </c>
      <c r="J260">
        <v>13</v>
      </c>
      <c r="K260">
        <v>2</v>
      </c>
      <c r="L260">
        <v>9</v>
      </c>
      <c r="M260">
        <v>8</v>
      </c>
      <c r="N260">
        <v>1</v>
      </c>
      <c r="O260">
        <v>8</v>
      </c>
    </row>
    <row r="261" spans="1:15" x14ac:dyDescent="0.3">
      <c r="A261">
        <v>29</v>
      </c>
      <c r="B261">
        <v>746</v>
      </c>
      <c r="C261">
        <v>2</v>
      </c>
      <c r="D261">
        <v>61</v>
      </c>
      <c r="E261">
        <v>46490</v>
      </c>
      <c r="F261">
        <v>16928</v>
      </c>
      <c r="G261">
        <v>1</v>
      </c>
      <c r="H261">
        <v>14</v>
      </c>
      <c r="I261">
        <v>1</v>
      </c>
      <c r="J261">
        <v>4</v>
      </c>
      <c r="K261">
        <v>3</v>
      </c>
      <c r="L261">
        <v>4</v>
      </c>
      <c r="M261">
        <v>3</v>
      </c>
      <c r="N261">
        <v>0</v>
      </c>
      <c r="O261">
        <v>2</v>
      </c>
    </row>
    <row r="262" spans="1:15" x14ac:dyDescent="0.3">
      <c r="A262">
        <v>23</v>
      </c>
      <c r="B262">
        <v>541</v>
      </c>
      <c r="C262">
        <v>2</v>
      </c>
      <c r="D262">
        <v>62</v>
      </c>
      <c r="E262">
        <v>23220</v>
      </c>
      <c r="F262">
        <v>9518</v>
      </c>
      <c r="G262">
        <v>3</v>
      </c>
      <c r="H262">
        <v>13</v>
      </c>
      <c r="I262">
        <v>1</v>
      </c>
      <c r="J262">
        <v>3</v>
      </c>
      <c r="K262">
        <v>3</v>
      </c>
      <c r="L262">
        <v>0</v>
      </c>
      <c r="M262">
        <v>0</v>
      </c>
      <c r="N262">
        <v>0</v>
      </c>
      <c r="O262">
        <v>0</v>
      </c>
    </row>
    <row r="263" spans="1:15" x14ac:dyDescent="0.3">
      <c r="A263">
        <v>31</v>
      </c>
      <c r="B263">
        <v>691</v>
      </c>
      <c r="C263">
        <v>7</v>
      </c>
      <c r="D263">
        <v>73</v>
      </c>
      <c r="E263">
        <v>75470</v>
      </c>
      <c r="F263">
        <v>7143</v>
      </c>
      <c r="G263">
        <v>4</v>
      </c>
      <c r="H263">
        <v>12</v>
      </c>
      <c r="I263">
        <v>3</v>
      </c>
      <c r="J263">
        <v>13</v>
      </c>
      <c r="K263">
        <v>3</v>
      </c>
      <c r="L263">
        <v>7</v>
      </c>
      <c r="M263">
        <v>7</v>
      </c>
      <c r="N263">
        <v>1</v>
      </c>
      <c r="O263">
        <v>7</v>
      </c>
    </row>
    <row r="264" spans="1:15" x14ac:dyDescent="0.3">
      <c r="A264">
        <v>31</v>
      </c>
      <c r="B264">
        <v>1463</v>
      </c>
      <c r="C264">
        <v>23</v>
      </c>
      <c r="D264">
        <v>64</v>
      </c>
      <c r="E264">
        <v>55820</v>
      </c>
      <c r="F264">
        <v>14408</v>
      </c>
      <c r="G264">
        <v>0</v>
      </c>
      <c r="H264">
        <v>21</v>
      </c>
      <c r="I264">
        <v>1</v>
      </c>
      <c r="J264">
        <v>10</v>
      </c>
      <c r="K264">
        <v>2</v>
      </c>
      <c r="L264">
        <v>9</v>
      </c>
      <c r="M264">
        <v>0</v>
      </c>
      <c r="N264">
        <v>7</v>
      </c>
      <c r="O264">
        <v>8</v>
      </c>
    </row>
    <row r="265" spans="1:15" x14ac:dyDescent="0.3">
      <c r="A265">
        <v>39</v>
      </c>
      <c r="B265">
        <v>1132</v>
      </c>
      <c r="C265">
        <v>1</v>
      </c>
      <c r="D265">
        <v>48</v>
      </c>
      <c r="E265">
        <v>96130</v>
      </c>
      <c r="F265">
        <v>10942</v>
      </c>
      <c r="G265">
        <v>0</v>
      </c>
      <c r="H265">
        <v>17</v>
      </c>
      <c r="I265">
        <v>3</v>
      </c>
      <c r="J265">
        <v>19</v>
      </c>
      <c r="K265">
        <v>5</v>
      </c>
      <c r="L265">
        <v>18</v>
      </c>
      <c r="M265">
        <v>10</v>
      </c>
      <c r="N265">
        <v>3</v>
      </c>
      <c r="O265">
        <v>7</v>
      </c>
    </row>
    <row r="266" spans="1:15" x14ac:dyDescent="0.3">
      <c r="A266">
        <v>32</v>
      </c>
      <c r="B266">
        <v>495</v>
      </c>
      <c r="C266">
        <v>10</v>
      </c>
      <c r="D266">
        <v>64</v>
      </c>
      <c r="E266">
        <v>112440</v>
      </c>
      <c r="F266">
        <v>21072</v>
      </c>
      <c r="G266">
        <v>2</v>
      </c>
      <c r="H266">
        <v>25</v>
      </c>
      <c r="I266">
        <v>0</v>
      </c>
      <c r="J266">
        <v>10</v>
      </c>
      <c r="K266">
        <v>5</v>
      </c>
      <c r="L266">
        <v>5</v>
      </c>
      <c r="M266">
        <v>2</v>
      </c>
      <c r="N266">
        <v>0</v>
      </c>
      <c r="O266">
        <v>0</v>
      </c>
    </row>
    <row r="267" spans="1:15" x14ac:dyDescent="0.3">
      <c r="A267">
        <v>29</v>
      </c>
      <c r="B267">
        <v>1404</v>
      </c>
      <c r="C267">
        <v>7</v>
      </c>
      <c r="D267">
        <v>84</v>
      </c>
      <c r="E267">
        <v>21570</v>
      </c>
      <c r="F267">
        <v>18203</v>
      </c>
      <c r="G267">
        <v>1</v>
      </c>
      <c r="H267">
        <v>15</v>
      </c>
      <c r="I267">
        <v>1</v>
      </c>
      <c r="J267">
        <v>3</v>
      </c>
      <c r="K267">
        <v>5</v>
      </c>
      <c r="L267">
        <v>3</v>
      </c>
      <c r="M267">
        <v>1</v>
      </c>
      <c r="N267">
        <v>0</v>
      </c>
      <c r="O267">
        <v>2</v>
      </c>
    </row>
    <row r="268" spans="1:15" x14ac:dyDescent="0.3">
      <c r="A268">
        <v>51</v>
      </c>
      <c r="B268">
        <v>684</v>
      </c>
      <c r="C268">
        <v>6</v>
      </c>
      <c r="D268">
        <v>51</v>
      </c>
      <c r="E268">
        <v>195370</v>
      </c>
      <c r="F268">
        <v>6462</v>
      </c>
      <c r="G268">
        <v>7</v>
      </c>
      <c r="H268">
        <v>13</v>
      </c>
      <c r="I268">
        <v>0</v>
      </c>
      <c r="J268">
        <v>23</v>
      </c>
      <c r="K268">
        <v>5</v>
      </c>
      <c r="L268">
        <v>20</v>
      </c>
      <c r="M268">
        <v>18</v>
      </c>
      <c r="N268">
        <v>15</v>
      </c>
      <c r="O268">
        <v>15</v>
      </c>
    </row>
    <row r="269" spans="1:15" x14ac:dyDescent="0.3">
      <c r="A269">
        <v>48</v>
      </c>
      <c r="B269">
        <v>715</v>
      </c>
      <c r="C269">
        <v>1</v>
      </c>
      <c r="D269">
        <v>76</v>
      </c>
      <c r="E269">
        <v>182650</v>
      </c>
      <c r="F269">
        <v>8733</v>
      </c>
      <c r="G269">
        <v>6</v>
      </c>
      <c r="H269">
        <v>12</v>
      </c>
      <c r="I269">
        <v>0</v>
      </c>
      <c r="J269">
        <v>25</v>
      </c>
      <c r="K269">
        <v>3</v>
      </c>
      <c r="L269">
        <v>1</v>
      </c>
      <c r="M269">
        <v>0</v>
      </c>
      <c r="N269">
        <v>0</v>
      </c>
      <c r="O269">
        <v>0</v>
      </c>
    </row>
    <row r="270" spans="1:15" x14ac:dyDescent="0.3">
      <c r="A270">
        <v>40</v>
      </c>
      <c r="B270">
        <v>1300</v>
      </c>
      <c r="C270">
        <v>24</v>
      </c>
      <c r="D270">
        <v>62</v>
      </c>
      <c r="E270">
        <v>33190</v>
      </c>
      <c r="F270">
        <v>24447</v>
      </c>
      <c r="G270">
        <v>1</v>
      </c>
      <c r="H270">
        <v>17</v>
      </c>
      <c r="I270">
        <v>2</v>
      </c>
      <c r="J270">
        <v>9</v>
      </c>
      <c r="K270">
        <v>3</v>
      </c>
      <c r="L270">
        <v>9</v>
      </c>
      <c r="M270">
        <v>8</v>
      </c>
      <c r="N270">
        <v>4</v>
      </c>
      <c r="O270">
        <v>7</v>
      </c>
    </row>
    <row r="271" spans="1:15" x14ac:dyDescent="0.3">
      <c r="A271">
        <v>46</v>
      </c>
      <c r="B271">
        <v>1402</v>
      </c>
      <c r="C271">
        <v>2</v>
      </c>
      <c r="D271">
        <v>69</v>
      </c>
      <c r="E271">
        <v>170480</v>
      </c>
      <c r="F271">
        <v>24097</v>
      </c>
      <c r="G271">
        <v>8</v>
      </c>
      <c r="H271">
        <v>23</v>
      </c>
      <c r="I271">
        <v>0</v>
      </c>
      <c r="J271">
        <v>28</v>
      </c>
      <c r="K271">
        <v>2</v>
      </c>
      <c r="L271">
        <v>26</v>
      </c>
      <c r="M271">
        <v>15</v>
      </c>
      <c r="N271">
        <v>15</v>
      </c>
      <c r="O271">
        <v>9</v>
      </c>
    </row>
    <row r="272" spans="1:15" x14ac:dyDescent="0.3">
      <c r="A272">
        <v>45</v>
      </c>
      <c r="B272">
        <v>1449</v>
      </c>
      <c r="C272">
        <v>2</v>
      </c>
      <c r="D272">
        <v>94</v>
      </c>
      <c r="E272">
        <v>18824</v>
      </c>
      <c r="F272">
        <v>2493</v>
      </c>
      <c r="G272">
        <v>2</v>
      </c>
      <c r="H272">
        <v>16</v>
      </c>
      <c r="I272">
        <v>0</v>
      </c>
      <c r="J272">
        <v>26</v>
      </c>
      <c r="K272">
        <v>2</v>
      </c>
      <c r="L272">
        <v>24</v>
      </c>
      <c r="M272">
        <v>10</v>
      </c>
      <c r="N272">
        <v>1</v>
      </c>
      <c r="O272">
        <v>11</v>
      </c>
    </row>
    <row r="273" spans="1:15" x14ac:dyDescent="0.3">
      <c r="A273">
        <v>46</v>
      </c>
      <c r="B273">
        <v>261</v>
      </c>
      <c r="C273">
        <v>7</v>
      </c>
      <c r="D273">
        <v>66</v>
      </c>
      <c r="E273">
        <v>89260</v>
      </c>
      <c r="F273">
        <v>10842</v>
      </c>
      <c r="G273">
        <v>4</v>
      </c>
      <c r="H273">
        <v>22</v>
      </c>
      <c r="I273">
        <v>1</v>
      </c>
      <c r="J273">
        <v>13</v>
      </c>
      <c r="K273">
        <v>2</v>
      </c>
      <c r="L273">
        <v>9</v>
      </c>
      <c r="M273">
        <v>7</v>
      </c>
      <c r="N273">
        <v>3</v>
      </c>
      <c r="O273">
        <v>7</v>
      </c>
    </row>
    <row r="274" spans="1:15" x14ac:dyDescent="0.3">
      <c r="A274">
        <v>31</v>
      </c>
      <c r="B274">
        <v>715</v>
      </c>
      <c r="C274">
        <v>2</v>
      </c>
      <c r="D274">
        <v>54</v>
      </c>
      <c r="E274">
        <v>53320</v>
      </c>
      <c r="F274">
        <v>21602</v>
      </c>
      <c r="G274">
        <v>7</v>
      </c>
      <c r="H274">
        <v>13</v>
      </c>
      <c r="I274">
        <v>0</v>
      </c>
      <c r="J274">
        <v>10</v>
      </c>
      <c r="K274">
        <v>3</v>
      </c>
      <c r="L274">
        <v>5</v>
      </c>
      <c r="M274">
        <v>2</v>
      </c>
      <c r="N274">
        <v>0</v>
      </c>
      <c r="O274">
        <v>3</v>
      </c>
    </row>
    <row r="275" spans="1:15" x14ac:dyDescent="0.3">
      <c r="A275">
        <v>20</v>
      </c>
      <c r="B275">
        <v>129</v>
      </c>
      <c r="C275">
        <v>4</v>
      </c>
      <c r="D275">
        <v>84</v>
      </c>
      <c r="E275">
        <v>29730</v>
      </c>
      <c r="F275">
        <v>13008</v>
      </c>
      <c r="G275">
        <v>1</v>
      </c>
      <c r="H275">
        <v>19</v>
      </c>
      <c r="I275">
        <v>0</v>
      </c>
      <c r="J275">
        <v>1</v>
      </c>
      <c r="K275">
        <v>2</v>
      </c>
      <c r="L275">
        <v>1</v>
      </c>
      <c r="M275">
        <v>0</v>
      </c>
      <c r="N275">
        <v>0</v>
      </c>
      <c r="O275">
        <v>0</v>
      </c>
    </row>
    <row r="276" spans="1:15" x14ac:dyDescent="0.3">
      <c r="A276">
        <v>50</v>
      </c>
      <c r="B276">
        <v>1246</v>
      </c>
      <c r="C276">
        <v>3</v>
      </c>
      <c r="D276">
        <v>99</v>
      </c>
      <c r="E276">
        <v>182000</v>
      </c>
      <c r="F276">
        <v>7999</v>
      </c>
      <c r="G276">
        <v>1</v>
      </c>
      <c r="H276">
        <v>11</v>
      </c>
      <c r="I276">
        <v>1</v>
      </c>
      <c r="J276">
        <v>32</v>
      </c>
      <c r="K276">
        <v>2</v>
      </c>
      <c r="L276">
        <v>32</v>
      </c>
      <c r="M276">
        <v>5</v>
      </c>
      <c r="N276">
        <v>10</v>
      </c>
      <c r="O276">
        <v>7</v>
      </c>
    </row>
    <row r="277" spans="1:15" x14ac:dyDescent="0.3">
      <c r="A277">
        <v>55</v>
      </c>
      <c r="B277">
        <v>478</v>
      </c>
      <c r="C277">
        <v>2</v>
      </c>
      <c r="D277">
        <v>60</v>
      </c>
      <c r="E277">
        <v>190380</v>
      </c>
      <c r="F277">
        <v>19805</v>
      </c>
      <c r="G277">
        <v>8</v>
      </c>
      <c r="H277">
        <v>12</v>
      </c>
      <c r="I277">
        <v>3</v>
      </c>
      <c r="J277">
        <v>34</v>
      </c>
      <c r="K277">
        <v>2</v>
      </c>
      <c r="L277">
        <v>1</v>
      </c>
      <c r="M277">
        <v>0</v>
      </c>
      <c r="N277">
        <v>0</v>
      </c>
      <c r="O277">
        <v>0</v>
      </c>
    </row>
    <row r="278" spans="1:15" x14ac:dyDescent="0.3">
      <c r="A278">
        <v>41</v>
      </c>
      <c r="B278">
        <v>840</v>
      </c>
      <c r="C278">
        <v>9</v>
      </c>
      <c r="D278">
        <v>64</v>
      </c>
      <c r="E278">
        <v>194190</v>
      </c>
      <c r="F278">
        <v>3735</v>
      </c>
      <c r="G278">
        <v>2</v>
      </c>
      <c r="H278">
        <v>17</v>
      </c>
      <c r="I278">
        <v>1</v>
      </c>
      <c r="J278">
        <v>21</v>
      </c>
      <c r="K278">
        <v>2</v>
      </c>
      <c r="L278">
        <v>18</v>
      </c>
      <c r="M278">
        <v>16</v>
      </c>
      <c r="N278">
        <v>0</v>
      </c>
      <c r="O278">
        <v>11</v>
      </c>
    </row>
    <row r="279" spans="1:15" x14ac:dyDescent="0.3">
      <c r="A279">
        <v>32</v>
      </c>
      <c r="B279">
        <v>128</v>
      </c>
      <c r="C279">
        <v>2</v>
      </c>
      <c r="D279">
        <v>84</v>
      </c>
      <c r="E279">
        <v>21760</v>
      </c>
      <c r="F279">
        <v>19737</v>
      </c>
      <c r="G279">
        <v>4</v>
      </c>
      <c r="H279">
        <v>13</v>
      </c>
      <c r="I279">
        <v>0</v>
      </c>
      <c r="J279">
        <v>9</v>
      </c>
      <c r="K279">
        <v>5</v>
      </c>
      <c r="L279">
        <v>6</v>
      </c>
      <c r="M279">
        <v>2</v>
      </c>
      <c r="N279">
        <v>0</v>
      </c>
      <c r="O279">
        <v>4</v>
      </c>
    </row>
    <row r="280" spans="1:15" x14ac:dyDescent="0.3">
      <c r="A280">
        <v>35</v>
      </c>
      <c r="B280">
        <v>1142</v>
      </c>
      <c r="C280">
        <v>23</v>
      </c>
      <c r="D280">
        <v>30</v>
      </c>
      <c r="E280">
        <v>40140</v>
      </c>
      <c r="F280">
        <v>16002</v>
      </c>
      <c r="G280">
        <v>3</v>
      </c>
      <c r="H280">
        <v>15</v>
      </c>
      <c r="I280">
        <v>1</v>
      </c>
      <c r="J280">
        <v>4</v>
      </c>
      <c r="K280">
        <v>3</v>
      </c>
      <c r="L280">
        <v>2</v>
      </c>
      <c r="M280">
        <v>2</v>
      </c>
      <c r="N280">
        <v>2</v>
      </c>
      <c r="O280">
        <v>2</v>
      </c>
    </row>
    <row r="281" spans="1:15" x14ac:dyDescent="0.3">
      <c r="A281">
        <v>45</v>
      </c>
      <c r="B281">
        <v>1199</v>
      </c>
      <c r="C281">
        <v>7</v>
      </c>
      <c r="D281">
        <v>77</v>
      </c>
      <c r="E281">
        <v>64340</v>
      </c>
      <c r="F281">
        <v>5118</v>
      </c>
      <c r="G281">
        <v>4</v>
      </c>
      <c r="H281">
        <v>17</v>
      </c>
      <c r="I281">
        <v>1</v>
      </c>
      <c r="J281">
        <v>9</v>
      </c>
      <c r="K281">
        <v>1</v>
      </c>
      <c r="L281">
        <v>3</v>
      </c>
      <c r="M281">
        <v>2</v>
      </c>
      <c r="N281">
        <v>0</v>
      </c>
      <c r="O281">
        <v>2</v>
      </c>
    </row>
    <row r="282" spans="1:15" x14ac:dyDescent="0.3">
      <c r="A282">
        <v>44</v>
      </c>
      <c r="B282">
        <v>477</v>
      </c>
      <c r="C282">
        <v>7</v>
      </c>
      <c r="D282">
        <v>42</v>
      </c>
      <c r="E282">
        <v>102480</v>
      </c>
      <c r="F282">
        <v>2094</v>
      </c>
      <c r="G282">
        <v>3</v>
      </c>
      <c r="H282">
        <v>14</v>
      </c>
      <c r="I282">
        <v>1</v>
      </c>
      <c r="J282">
        <v>24</v>
      </c>
      <c r="K282">
        <v>4</v>
      </c>
      <c r="L282">
        <v>22</v>
      </c>
      <c r="M282">
        <v>6</v>
      </c>
      <c r="N282">
        <v>5</v>
      </c>
      <c r="O282">
        <v>17</v>
      </c>
    </row>
    <row r="283" spans="1:15" x14ac:dyDescent="0.3">
      <c r="A283">
        <v>50</v>
      </c>
      <c r="B283">
        <v>410</v>
      </c>
      <c r="C283">
        <v>28</v>
      </c>
      <c r="D283">
        <v>39</v>
      </c>
      <c r="E283">
        <v>108540</v>
      </c>
      <c r="F283">
        <v>16586</v>
      </c>
      <c r="G283">
        <v>4</v>
      </c>
      <c r="H283">
        <v>13</v>
      </c>
      <c r="I283">
        <v>1</v>
      </c>
      <c r="J283">
        <v>20</v>
      </c>
      <c r="K283">
        <v>3</v>
      </c>
      <c r="L283">
        <v>3</v>
      </c>
      <c r="M283">
        <v>2</v>
      </c>
      <c r="N283">
        <v>2</v>
      </c>
      <c r="O283">
        <v>0</v>
      </c>
    </row>
    <row r="284" spans="1:15" x14ac:dyDescent="0.3">
      <c r="A284">
        <v>38</v>
      </c>
      <c r="B284">
        <v>371</v>
      </c>
      <c r="C284">
        <v>2</v>
      </c>
      <c r="D284">
        <v>45</v>
      </c>
      <c r="E284">
        <v>39440</v>
      </c>
      <c r="F284">
        <v>4306</v>
      </c>
      <c r="G284">
        <v>5</v>
      </c>
      <c r="H284">
        <v>11</v>
      </c>
      <c r="I284">
        <v>0</v>
      </c>
      <c r="J284">
        <v>6</v>
      </c>
      <c r="K284">
        <v>3</v>
      </c>
      <c r="L284">
        <v>3</v>
      </c>
      <c r="M284">
        <v>2</v>
      </c>
      <c r="N284">
        <v>1</v>
      </c>
      <c r="O284">
        <v>2</v>
      </c>
    </row>
    <row r="285" spans="1:15" x14ac:dyDescent="0.3">
      <c r="A285">
        <v>28</v>
      </c>
      <c r="B285">
        <v>1423</v>
      </c>
      <c r="C285">
        <v>1</v>
      </c>
      <c r="D285">
        <v>72</v>
      </c>
      <c r="E285">
        <v>15630</v>
      </c>
      <c r="F285">
        <v>12530</v>
      </c>
      <c r="G285">
        <v>1</v>
      </c>
      <c r="H285">
        <v>14</v>
      </c>
      <c r="I285">
        <v>1</v>
      </c>
      <c r="J285">
        <v>1</v>
      </c>
      <c r="K285">
        <v>2</v>
      </c>
      <c r="L285">
        <v>1</v>
      </c>
      <c r="M285">
        <v>0</v>
      </c>
      <c r="N285">
        <v>0</v>
      </c>
      <c r="O285">
        <v>0</v>
      </c>
    </row>
    <row r="286" spans="1:15" x14ac:dyDescent="0.3">
      <c r="A286">
        <v>20</v>
      </c>
      <c r="B286">
        <v>805</v>
      </c>
      <c r="C286">
        <v>3</v>
      </c>
      <c r="D286">
        <v>87</v>
      </c>
      <c r="E286">
        <v>30330</v>
      </c>
      <c r="F286">
        <v>12828</v>
      </c>
      <c r="G286">
        <v>1</v>
      </c>
      <c r="H286">
        <v>12</v>
      </c>
      <c r="I286">
        <v>0</v>
      </c>
      <c r="J286">
        <v>2</v>
      </c>
      <c r="K286">
        <v>2</v>
      </c>
      <c r="L286">
        <v>2</v>
      </c>
      <c r="M286">
        <v>2</v>
      </c>
      <c r="N286">
        <v>1</v>
      </c>
      <c r="O286">
        <v>2</v>
      </c>
    </row>
    <row r="287" spans="1:15" x14ac:dyDescent="0.3">
      <c r="A287">
        <v>29</v>
      </c>
      <c r="B287">
        <v>1378</v>
      </c>
      <c r="C287">
        <v>13</v>
      </c>
      <c r="D287">
        <v>46</v>
      </c>
      <c r="E287">
        <v>40250</v>
      </c>
      <c r="F287">
        <v>23679</v>
      </c>
      <c r="G287">
        <v>4</v>
      </c>
      <c r="H287">
        <v>13</v>
      </c>
      <c r="I287">
        <v>1</v>
      </c>
      <c r="J287">
        <v>10</v>
      </c>
      <c r="K287">
        <v>2</v>
      </c>
      <c r="L287">
        <v>4</v>
      </c>
      <c r="M287">
        <v>3</v>
      </c>
      <c r="N287">
        <v>0</v>
      </c>
      <c r="O287">
        <v>3</v>
      </c>
    </row>
    <row r="288" spans="1:15" x14ac:dyDescent="0.3">
      <c r="A288">
        <v>24</v>
      </c>
      <c r="B288">
        <v>771</v>
      </c>
      <c r="C288">
        <v>1</v>
      </c>
      <c r="D288">
        <v>45</v>
      </c>
      <c r="E288">
        <v>46170</v>
      </c>
      <c r="F288">
        <v>14120</v>
      </c>
      <c r="G288">
        <v>1</v>
      </c>
      <c r="H288">
        <v>12</v>
      </c>
      <c r="I288">
        <v>0</v>
      </c>
      <c r="J288">
        <v>4</v>
      </c>
      <c r="K288">
        <v>2</v>
      </c>
      <c r="L288">
        <v>4</v>
      </c>
      <c r="M288">
        <v>3</v>
      </c>
      <c r="N288">
        <v>1</v>
      </c>
      <c r="O288">
        <v>2</v>
      </c>
    </row>
    <row r="289" spans="1:15" x14ac:dyDescent="0.3">
      <c r="A289">
        <v>25</v>
      </c>
      <c r="B289">
        <v>622</v>
      </c>
      <c r="C289">
        <v>13</v>
      </c>
      <c r="D289">
        <v>40</v>
      </c>
      <c r="E289">
        <v>20960</v>
      </c>
      <c r="F289">
        <v>26376</v>
      </c>
      <c r="G289">
        <v>1</v>
      </c>
      <c r="H289">
        <v>11</v>
      </c>
      <c r="I289">
        <v>0</v>
      </c>
      <c r="J289">
        <v>7</v>
      </c>
      <c r="K289">
        <v>1</v>
      </c>
      <c r="L289">
        <v>7</v>
      </c>
      <c r="M289">
        <v>4</v>
      </c>
      <c r="N289">
        <v>0</v>
      </c>
      <c r="O289">
        <v>6</v>
      </c>
    </row>
    <row r="290" spans="1:15" x14ac:dyDescent="0.3">
      <c r="A290">
        <v>30</v>
      </c>
      <c r="B290">
        <v>829</v>
      </c>
      <c r="C290">
        <v>1</v>
      </c>
      <c r="D290">
        <v>88</v>
      </c>
      <c r="E290">
        <v>84740</v>
      </c>
      <c r="F290">
        <v>20925</v>
      </c>
      <c r="G290">
        <v>1</v>
      </c>
      <c r="H290">
        <v>22</v>
      </c>
      <c r="I290">
        <v>0</v>
      </c>
      <c r="J290">
        <v>12</v>
      </c>
      <c r="K290">
        <v>2</v>
      </c>
      <c r="L290">
        <v>11</v>
      </c>
      <c r="M290">
        <v>8</v>
      </c>
      <c r="N290">
        <v>5</v>
      </c>
      <c r="O290">
        <v>8</v>
      </c>
    </row>
    <row r="291" spans="1:15" x14ac:dyDescent="0.3">
      <c r="A291">
        <v>50</v>
      </c>
      <c r="B291">
        <v>316</v>
      </c>
      <c r="C291">
        <v>8</v>
      </c>
      <c r="D291">
        <v>54</v>
      </c>
      <c r="E291">
        <v>25720</v>
      </c>
      <c r="F291">
        <v>9983</v>
      </c>
      <c r="G291">
        <v>7</v>
      </c>
      <c r="H291">
        <v>15</v>
      </c>
      <c r="I291">
        <v>1</v>
      </c>
      <c r="J291">
        <v>4</v>
      </c>
      <c r="K291">
        <v>2</v>
      </c>
      <c r="L291">
        <v>2</v>
      </c>
      <c r="M291">
        <v>2</v>
      </c>
      <c r="N291">
        <v>2</v>
      </c>
      <c r="O291">
        <v>2</v>
      </c>
    </row>
    <row r="292" spans="1:15" x14ac:dyDescent="0.3">
      <c r="A292">
        <v>48</v>
      </c>
      <c r="B292">
        <v>530</v>
      </c>
      <c r="C292">
        <v>29</v>
      </c>
      <c r="D292">
        <v>91</v>
      </c>
      <c r="E292">
        <v>125040</v>
      </c>
      <c r="F292">
        <v>23978</v>
      </c>
      <c r="G292">
        <v>3</v>
      </c>
      <c r="H292">
        <v>21</v>
      </c>
      <c r="I292">
        <v>1</v>
      </c>
      <c r="J292">
        <v>15</v>
      </c>
      <c r="K292">
        <v>3</v>
      </c>
      <c r="L292">
        <v>0</v>
      </c>
      <c r="M292">
        <v>0</v>
      </c>
      <c r="N292">
        <v>0</v>
      </c>
      <c r="O292">
        <v>0</v>
      </c>
    </row>
    <row r="293" spans="1:15" x14ac:dyDescent="0.3">
      <c r="A293">
        <v>21</v>
      </c>
      <c r="B293">
        <v>895</v>
      </c>
      <c r="C293">
        <v>9</v>
      </c>
      <c r="D293">
        <v>39</v>
      </c>
      <c r="E293">
        <v>26100</v>
      </c>
      <c r="F293">
        <v>2851</v>
      </c>
      <c r="G293">
        <v>1</v>
      </c>
      <c r="H293">
        <v>24</v>
      </c>
      <c r="I293">
        <v>0</v>
      </c>
      <c r="J293">
        <v>3</v>
      </c>
      <c r="K293">
        <v>3</v>
      </c>
      <c r="L293">
        <v>3</v>
      </c>
      <c r="M293">
        <v>2</v>
      </c>
      <c r="N293">
        <v>2</v>
      </c>
      <c r="O293">
        <v>2</v>
      </c>
    </row>
    <row r="294" spans="1:15" x14ac:dyDescent="0.3">
      <c r="A294">
        <v>46</v>
      </c>
      <c r="B294">
        <v>1009</v>
      </c>
      <c r="C294">
        <v>2</v>
      </c>
      <c r="D294">
        <v>51</v>
      </c>
      <c r="E294">
        <v>17861</v>
      </c>
      <c r="F294">
        <v>2288</v>
      </c>
      <c r="G294">
        <v>6</v>
      </c>
      <c r="H294">
        <v>13</v>
      </c>
      <c r="I294">
        <v>0</v>
      </c>
      <c r="J294">
        <v>26</v>
      </c>
      <c r="K294">
        <v>2</v>
      </c>
      <c r="L294">
        <v>3</v>
      </c>
      <c r="M294">
        <v>2</v>
      </c>
      <c r="N294">
        <v>0</v>
      </c>
      <c r="O294">
        <v>1</v>
      </c>
    </row>
    <row r="295" spans="1:15" x14ac:dyDescent="0.3">
      <c r="A295">
        <v>28</v>
      </c>
      <c r="B295">
        <v>1434</v>
      </c>
      <c r="C295">
        <v>5</v>
      </c>
      <c r="D295">
        <v>50</v>
      </c>
      <c r="E295">
        <v>34410</v>
      </c>
      <c r="F295">
        <v>11179</v>
      </c>
      <c r="G295">
        <v>1</v>
      </c>
      <c r="H295">
        <v>13</v>
      </c>
      <c r="I295">
        <v>0</v>
      </c>
      <c r="J295">
        <v>2</v>
      </c>
      <c r="K295">
        <v>3</v>
      </c>
      <c r="L295">
        <v>2</v>
      </c>
      <c r="M295">
        <v>2</v>
      </c>
      <c r="N295">
        <v>2</v>
      </c>
      <c r="O295">
        <v>2</v>
      </c>
    </row>
    <row r="296" spans="1:15" x14ac:dyDescent="0.3">
      <c r="A296">
        <v>34</v>
      </c>
      <c r="B296">
        <v>735</v>
      </c>
      <c r="C296">
        <v>22</v>
      </c>
      <c r="D296">
        <v>86</v>
      </c>
      <c r="E296">
        <v>57470</v>
      </c>
      <c r="F296">
        <v>26496</v>
      </c>
      <c r="G296">
        <v>1</v>
      </c>
      <c r="H296">
        <v>15</v>
      </c>
      <c r="I296">
        <v>0</v>
      </c>
      <c r="J296">
        <v>16</v>
      </c>
      <c r="K296">
        <v>3</v>
      </c>
      <c r="L296">
        <v>15</v>
      </c>
      <c r="M296">
        <v>10</v>
      </c>
      <c r="N296">
        <v>6</v>
      </c>
      <c r="O296">
        <v>11</v>
      </c>
    </row>
    <row r="297" spans="1:15" x14ac:dyDescent="0.3">
      <c r="A297">
        <v>27</v>
      </c>
      <c r="B297">
        <v>443</v>
      </c>
      <c r="C297">
        <v>3</v>
      </c>
      <c r="D297">
        <v>50</v>
      </c>
      <c r="E297">
        <v>17060</v>
      </c>
      <c r="F297">
        <v>16571</v>
      </c>
      <c r="G297">
        <v>1</v>
      </c>
      <c r="H297">
        <v>11</v>
      </c>
      <c r="I297">
        <v>3</v>
      </c>
      <c r="J297">
        <v>0</v>
      </c>
      <c r="K297">
        <v>6</v>
      </c>
      <c r="L297">
        <v>0</v>
      </c>
      <c r="M297">
        <v>0</v>
      </c>
      <c r="N297">
        <v>0</v>
      </c>
      <c r="O297">
        <v>0</v>
      </c>
    </row>
    <row r="298" spans="1:15" x14ac:dyDescent="0.3">
      <c r="A298">
        <v>49</v>
      </c>
      <c r="B298">
        <v>1475</v>
      </c>
      <c r="C298">
        <v>28</v>
      </c>
      <c r="D298">
        <v>97</v>
      </c>
      <c r="E298">
        <v>42840</v>
      </c>
      <c r="F298">
        <v>22710</v>
      </c>
      <c r="G298">
        <v>3</v>
      </c>
      <c r="H298">
        <v>20</v>
      </c>
      <c r="I298">
        <v>0</v>
      </c>
      <c r="J298">
        <v>20</v>
      </c>
      <c r="K298">
        <v>2</v>
      </c>
      <c r="L298">
        <v>4</v>
      </c>
      <c r="M298">
        <v>3</v>
      </c>
      <c r="N298">
        <v>1</v>
      </c>
      <c r="O298">
        <v>3</v>
      </c>
    </row>
    <row r="299" spans="1:15" x14ac:dyDescent="0.3">
      <c r="A299">
        <v>31</v>
      </c>
      <c r="B299">
        <v>655</v>
      </c>
      <c r="C299">
        <v>7</v>
      </c>
      <c r="D299">
        <v>48</v>
      </c>
      <c r="E299">
        <v>59150</v>
      </c>
      <c r="F299">
        <v>9528</v>
      </c>
      <c r="G299">
        <v>3</v>
      </c>
      <c r="H299">
        <v>22</v>
      </c>
      <c r="I299">
        <v>1</v>
      </c>
      <c r="J299">
        <v>10</v>
      </c>
      <c r="K299">
        <v>3</v>
      </c>
      <c r="L299">
        <v>7</v>
      </c>
      <c r="M299">
        <v>7</v>
      </c>
      <c r="N299">
        <v>1</v>
      </c>
      <c r="O299">
        <v>7</v>
      </c>
    </row>
    <row r="300" spans="1:15" x14ac:dyDescent="0.3">
      <c r="A300">
        <v>52</v>
      </c>
      <c r="B300">
        <v>1030</v>
      </c>
      <c r="C300">
        <v>5</v>
      </c>
      <c r="D300">
        <v>64</v>
      </c>
      <c r="E300">
        <v>84460</v>
      </c>
      <c r="F300">
        <v>21534</v>
      </c>
      <c r="G300">
        <v>9</v>
      </c>
      <c r="H300">
        <v>19</v>
      </c>
      <c r="I300">
        <v>0</v>
      </c>
      <c r="J300">
        <v>10</v>
      </c>
      <c r="K300">
        <v>2</v>
      </c>
      <c r="L300">
        <v>8</v>
      </c>
      <c r="M300">
        <v>7</v>
      </c>
      <c r="N300">
        <v>7</v>
      </c>
      <c r="O300">
        <v>7</v>
      </c>
    </row>
    <row r="301" spans="1:15" x14ac:dyDescent="0.3">
      <c r="A301">
        <v>43</v>
      </c>
      <c r="B301">
        <v>244</v>
      </c>
      <c r="C301">
        <v>2</v>
      </c>
      <c r="D301">
        <v>97</v>
      </c>
      <c r="E301">
        <v>35390</v>
      </c>
      <c r="F301">
        <v>5033</v>
      </c>
      <c r="G301">
        <v>0</v>
      </c>
      <c r="H301">
        <v>13</v>
      </c>
      <c r="I301">
        <v>0</v>
      </c>
      <c r="J301">
        <v>10</v>
      </c>
      <c r="K301">
        <v>5</v>
      </c>
      <c r="L301">
        <v>9</v>
      </c>
      <c r="M301">
        <v>7</v>
      </c>
      <c r="N301">
        <v>1</v>
      </c>
      <c r="O301">
        <v>8</v>
      </c>
    </row>
    <row r="302" spans="1:15" x14ac:dyDescent="0.3">
      <c r="A302">
        <v>46</v>
      </c>
      <c r="B302">
        <v>1211</v>
      </c>
      <c r="C302">
        <v>5</v>
      </c>
      <c r="D302">
        <v>98</v>
      </c>
      <c r="E302">
        <v>61340</v>
      </c>
      <c r="F302">
        <v>20445</v>
      </c>
      <c r="G302">
        <v>4</v>
      </c>
      <c r="H302">
        <v>21</v>
      </c>
      <c r="I302">
        <v>0</v>
      </c>
      <c r="J302">
        <v>14</v>
      </c>
      <c r="K302">
        <v>4</v>
      </c>
      <c r="L302">
        <v>9</v>
      </c>
      <c r="M302">
        <v>6</v>
      </c>
      <c r="N302">
        <v>0</v>
      </c>
      <c r="O302">
        <v>8</v>
      </c>
    </row>
    <row r="303" spans="1:15" x14ac:dyDescent="0.3">
      <c r="A303">
        <v>33</v>
      </c>
      <c r="B303">
        <v>430</v>
      </c>
      <c r="C303">
        <v>7</v>
      </c>
      <c r="D303">
        <v>54</v>
      </c>
      <c r="E303">
        <v>43730</v>
      </c>
      <c r="F303">
        <v>17456</v>
      </c>
      <c r="G303">
        <v>0</v>
      </c>
      <c r="H303">
        <v>14</v>
      </c>
      <c r="I303">
        <v>2</v>
      </c>
      <c r="J303">
        <v>5</v>
      </c>
      <c r="K303">
        <v>2</v>
      </c>
      <c r="L303">
        <v>5</v>
      </c>
      <c r="M303">
        <v>3</v>
      </c>
      <c r="N303">
        <v>0</v>
      </c>
      <c r="O303">
        <v>3</v>
      </c>
    </row>
    <row r="304" spans="1:15" x14ac:dyDescent="0.3">
      <c r="A304">
        <v>26</v>
      </c>
      <c r="B304">
        <v>1357</v>
      </c>
      <c r="C304">
        <v>25</v>
      </c>
      <c r="D304">
        <v>48</v>
      </c>
      <c r="E304">
        <v>22930</v>
      </c>
      <c r="F304">
        <v>10558</v>
      </c>
      <c r="G304">
        <v>1</v>
      </c>
      <c r="H304">
        <v>12</v>
      </c>
      <c r="I304">
        <v>0</v>
      </c>
      <c r="J304">
        <v>1</v>
      </c>
      <c r="K304">
        <v>2</v>
      </c>
      <c r="L304">
        <v>5</v>
      </c>
      <c r="M304">
        <v>0</v>
      </c>
      <c r="N304">
        <v>0</v>
      </c>
      <c r="O304">
        <v>1</v>
      </c>
    </row>
    <row r="305" spans="1:15" x14ac:dyDescent="0.3">
      <c r="A305">
        <v>34</v>
      </c>
      <c r="B305">
        <v>511</v>
      </c>
      <c r="C305">
        <v>3</v>
      </c>
      <c r="D305">
        <v>32</v>
      </c>
      <c r="E305">
        <v>60290</v>
      </c>
      <c r="F305">
        <v>25353</v>
      </c>
      <c r="G305">
        <v>5</v>
      </c>
      <c r="H305">
        <v>12</v>
      </c>
      <c r="I305">
        <v>0</v>
      </c>
      <c r="J305">
        <v>6</v>
      </c>
      <c r="K305">
        <v>3</v>
      </c>
      <c r="L305">
        <v>2</v>
      </c>
      <c r="M305">
        <v>2</v>
      </c>
      <c r="N305">
        <v>2</v>
      </c>
      <c r="O305">
        <v>2</v>
      </c>
    </row>
    <row r="306" spans="1:15" x14ac:dyDescent="0.3">
      <c r="A306">
        <v>31</v>
      </c>
      <c r="B306">
        <v>1188</v>
      </c>
      <c r="C306">
        <v>20</v>
      </c>
      <c r="D306">
        <v>45</v>
      </c>
      <c r="E306">
        <v>69320</v>
      </c>
      <c r="F306">
        <v>24406</v>
      </c>
      <c r="G306">
        <v>1</v>
      </c>
      <c r="H306">
        <v>13</v>
      </c>
      <c r="I306">
        <v>1</v>
      </c>
      <c r="J306">
        <v>9</v>
      </c>
      <c r="K306">
        <v>2</v>
      </c>
      <c r="L306">
        <v>9</v>
      </c>
      <c r="M306">
        <v>8</v>
      </c>
      <c r="N306">
        <v>0</v>
      </c>
      <c r="O306">
        <v>0</v>
      </c>
    </row>
    <row r="307" spans="1:15" x14ac:dyDescent="0.3">
      <c r="A307">
        <v>40</v>
      </c>
      <c r="B307">
        <v>902</v>
      </c>
      <c r="C307">
        <v>26</v>
      </c>
      <c r="D307">
        <v>92</v>
      </c>
      <c r="E307">
        <v>44220</v>
      </c>
      <c r="F307">
        <v>21203</v>
      </c>
      <c r="G307">
        <v>3</v>
      </c>
      <c r="H307">
        <v>13</v>
      </c>
      <c r="I307">
        <v>1</v>
      </c>
      <c r="J307">
        <v>16</v>
      </c>
      <c r="K307">
        <v>3</v>
      </c>
      <c r="L307">
        <v>1</v>
      </c>
      <c r="M307">
        <v>1</v>
      </c>
      <c r="N307">
        <v>0</v>
      </c>
      <c r="O307">
        <v>0</v>
      </c>
    </row>
    <row r="308" spans="1:15" x14ac:dyDescent="0.3">
      <c r="A308">
        <v>22</v>
      </c>
      <c r="B308">
        <v>391</v>
      </c>
      <c r="C308">
        <v>7</v>
      </c>
      <c r="D308">
        <v>75</v>
      </c>
      <c r="E308">
        <v>24720</v>
      </c>
      <c r="F308">
        <v>26092</v>
      </c>
      <c r="G308">
        <v>1</v>
      </c>
      <c r="H308">
        <v>23</v>
      </c>
      <c r="I308">
        <v>0</v>
      </c>
      <c r="J308">
        <v>1</v>
      </c>
      <c r="K308">
        <v>2</v>
      </c>
      <c r="L308">
        <v>1</v>
      </c>
      <c r="M308">
        <v>0</v>
      </c>
      <c r="N308">
        <v>0</v>
      </c>
      <c r="O308">
        <v>0</v>
      </c>
    </row>
    <row r="309" spans="1:15" x14ac:dyDescent="0.3">
      <c r="A309">
        <v>58</v>
      </c>
      <c r="B309">
        <v>147</v>
      </c>
      <c r="C309">
        <v>23</v>
      </c>
      <c r="D309">
        <v>94</v>
      </c>
      <c r="E309">
        <v>103120</v>
      </c>
      <c r="F309">
        <v>3465</v>
      </c>
      <c r="G309">
        <v>1</v>
      </c>
      <c r="H309">
        <v>12</v>
      </c>
      <c r="I309">
        <v>1</v>
      </c>
      <c r="J309">
        <v>40</v>
      </c>
      <c r="K309">
        <v>3</v>
      </c>
      <c r="L309">
        <v>40</v>
      </c>
      <c r="M309">
        <v>10</v>
      </c>
      <c r="N309">
        <v>15</v>
      </c>
      <c r="O309">
        <v>6</v>
      </c>
    </row>
    <row r="310" spans="1:15" x14ac:dyDescent="0.3">
      <c r="A310">
        <v>34</v>
      </c>
      <c r="B310">
        <v>1333</v>
      </c>
      <c r="C310">
        <v>10</v>
      </c>
      <c r="D310">
        <v>87</v>
      </c>
      <c r="E310">
        <v>22200</v>
      </c>
      <c r="F310">
        <v>18410</v>
      </c>
      <c r="G310">
        <v>1</v>
      </c>
      <c r="H310">
        <v>19</v>
      </c>
      <c r="I310">
        <v>1</v>
      </c>
      <c r="J310">
        <v>1</v>
      </c>
      <c r="K310">
        <v>2</v>
      </c>
      <c r="L310">
        <v>1</v>
      </c>
      <c r="M310">
        <v>1</v>
      </c>
      <c r="N310">
        <v>0</v>
      </c>
      <c r="O310">
        <v>0</v>
      </c>
    </row>
    <row r="311" spans="1:15" x14ac:dyDescent="0.3">
      <c r="A311">
        <v>34</v>
      </c>
      <c r="B311">
        <v>234</v>
      </c>
      <c r="C311">
        <v>9</v>
      </c>
      <c r="D311">
        <v>93</v>
      </c>
      <c r="E311">
        <v>53460</v>
      </c>
      <c r="F311">
        <v>6208</v>
      </c>
      <c r="G311">
        <v>4</v>
      </c>
      <c r="H311">
        <v>17</v>
      </c>
      <c r="I311">
        <v>1</v>
      </c>
      <c r="J311">
        <v>11</v>
      </c>
      <c r="K311">
        <v>3</v>
      </c>
      <c r="L311">
        <v>7</v>
      </c>
      <c r="M311">
        <v>1</v>
      </c>
      <c r="N311">
        <v>0</v>
      </c>
      <c r="O311">
        <v>7</v>
      </c>
    </row>
    <row r="312" spans="1:15" x14ac:dyDescent="0.3">
      <c r="A312">
        <v>28</v>
      </c>
      <c r="B312">
        <v>1404</v>
      </c>
      <c r="C312">
        <v>17</v>
      </c>
      <c r="D312">
        <v>32</v>
      </c>
      <c r="E312">
        <v>23670</v>
      </c>
      <c r="F312">
        <v>18779</v>
      </c>
      <c r="G312">
        <v>5</v>
      </c>
      <c r="H312">
        <v>12</v>
      </c>
      <c r="I312">
        <v>1</v>
      </c>
      <c r="J312">
        <v>6</v>
      </c>
      <c r="K312">
        <v>2</v>
      </c>
      <c r="L312">
        <v>4</v>
      </c>
      <c r="M312">
        <v>1</v>
      </c>
      <c r="N312">
        <v>0</v>
      </c>
      <c r="O312">
        <v>3</v>
      </c>
    </row>
    <row r="313" spans="1:15" x14ac:dyDescent="0.3">
      <c r="A313">
        <v>37</v>
      </c>
      <c r="B313">
        <v>1225</v>
      </c>
      <c r="C313">
        <v>10</v>
      </c>
      <c r="D313">
        <v>80</v>
      </c>
      <c r="E313">
        <v>4680</v>
      </c>
      <c r="F313">
        <v>15232</v>
      </c>
      <c r="G313">
        <v>3</v>
      </c>
      <c r="H313">
        <v>17</v>
      </c>
      <c r="I313">
        <v>0</v>
      </c>
      <c r="J313">
        <v>4</v>
      </c>
      <c r="K313">
        <v>2</v>
      </c>
      <c r="L313">
        <v>1</v>
      </c>
      <c r="M313">
        <v>0</v>
      </c>
      <c r="N313">
        <v>0</v>
      </c>
      <c r="O313">
        <v>0</v>
      </c>
    </row>
    <row r="314" spans="1:15" x14ac:dyDescent="0.3">
      <c r="A314">
        <v>31</v>
      </c>
      <c r="B314">
        <v>192</v>
      </c>
      <c r="C314">
        <v>2</v>
      </c>
      <c r="D314">
        <v>32</v>
      </c>
      <c r="E314">
        <v>26950</v>
      </c>
      <c r="F314">
        <v>7747</v>
      </c>
      <c r="G314">
        <v>0</v>
      </c>
      <c r="H314">
        <v>18</v>
      </c>
      <c r="I314">
        <v>1</v>
      </c>
      <c r="J314">
        <v>3</v>
      </c>
      <c r="K314">
        <v>2</v>
      </c>
      <c r="L314">
        <v>2</v>
      </c>
      <c r="M314">
        <v>2</v>
      </c>
      <c r="N314">
        <v>2</v>
      </c>
      <c r="O314">
        <v>2</v>
      </c>
    </row>
    <row r="315" spans="1:15" x14ac:dyDescent="0.3">
      <c r="A315">
        <v>36</v>
      </c>
      <c r="B315">
        <v>692</v>
      </c>
      <c r="C315">
        <v>11</v>
      </c>
      <c r="D315">
        <v>73</v>
      </c>
      <c r="E315">
        <v>63230</v>
      </c>
      <c r="F315">
        <v>26849</v>
      </c>
      <c r="G315">
        <v>1</v>
      </c>
      <c r="H315">
        <v>11</v>
      </c>
      <c r="I315">
        <v>1</v>
      </c>
      <c r="J315">
        <v>10</v>
      </c>
      <c r="K315">
        <v>2</v>
      </c>
      <c r="L315">
        <v>10</v>
      </c>
      <c r="M315">
        <v>9</v>
      </c>
      <c r="N315">
        <v>9</v>
      </c>
      <c r="O315">
        <v>4</v>
      </c>
    </row>
    <row r="316" spans="1:15" x14ac:dyDescent="0.3">
      <c r="A316">
        <v>18</v>
      </c>
      <c r="B316">
        <v>812</v>
      </c>
      <c r="C316">
        <v>10</v>
      </c>
      <c r="D316">
        <v>69</v>
      </c>
      <c r="E316">
        <v>12000</v>
      </c>
      <c r="F316">
        <v>9724</v>
      </c>
      <c r="G316">
        <v>1</v>
      </c>
      <c r="H316">
        <v>12</v>
      </c>
      <c r="I316">
        <v>0</v>
      </c>
      <c r="J316">
        <v>0</v>
      </c>
      <c r="K316">
        <v>2</v>
      </c>
      <c r="L316">
        <v>0</v>
      </c>
      <c r="M316">
        <v>0</v>
      </c>
      <c r="N316">
        <v>0</v>
      </c>
      <c r="O316">
        <v>0</v>
      </c>
    </row>
    <row r="317" spans="1:15" x14ac:dyDescent="0.3">
      <c r="A317">
        <v>51</v>
      </c>
      <c r="B317">
        <v>541</v>
      </c>
      <c r="C317">
        <v>2</v>
      </c>
      <c r="D317">
        <v>52</v>
      </c>
      <c r="E317">
        <v>105960</v>
      </c>
      <c r="F317">
        <v>15395</v>
      </c>
      <c r="G317">
        <v>2</v>
      </c>
      <c r="H317">
        <v>11</v>
      </c>
      <c r="I317">
        <v>0</v>
      </c>
      <c r="J317">
        <v>14</v>
      </c>
      <c r="K317">
        <v>5</v>
      </c>
      <c r="L317">
        <v>4</v>
      </c>
      <c r="M317">
        <v>2</v>
      </c>
      <c r="N317">
        <v>3</v>
      </c>
      <c r="O317">
        <v>2</v>
      </c>
    </row>
    <row r="318" spans="1:15" x14ac:dyDescent="0.3">
      <c r="A318">
        <v>43</v>
      </c>
      <c r="B318">
        <v>394</v>
      </c>
      <c r="C318">
        <v>26</v>
      </c>
      <c r="D318">
        <v>92</v>
      </c>
      <c r="E318">
        <v>169590</v>
      </c>
      <c r="F318">
        <v>19494</v>
      </c>
      <c r="G318">
        <v>1</v>
      </c>
      <c r="H318">
        <v>12</v>
      </c>
      <c r="I318">
        <v>2</v>
      </c>
      <c r="J318">
        <v>25</v>
      </c>
      <c r="K318">
        <v>3</v>
      </c>
      <c r="L318">
        <v>25</v>
      </c>
      <c r="M318">
        <v>12</v>
      </c>
      <c r="N318">
        <v>4</v>
      </c>
      <c r="O318">
        <v>12</v>
      </c>
    </row>
    <row r="319" spans="1:15" x14ac:dyDescent="0.3">
      <c r="A319">
        <v>38</v>
      </c>
      <c r="B319">
        <v>688</v>
      </c>
      <c r="C319">
        <v>23</v>
      </c>
      <c r="D319">
        <v>82</v>
      </c>
      <c r="E319">
        <v>5745</v>
      </c>
      <c r="F319">
        <v>18899</v>
      </c>
      <c r="G319">
        <v>9</v>
      </c>
      <c r="H319">
        <v>14</v>
      </c>
      <c r="I319">
        <v>1</v>
      </c>
      <c r="J319">
        <v>10</v>
      </c>
      <c r="K319">
        <v>2</v>
      </c>
      <c r="L319">
        <v>2</v>
      </c>
      <c r="M319">
        <v>2</v>
      </c>
      <c r="N319">
        <v>1</v>
      </c>
      <c r="O319">
        <v>2</v>
      </c>
    </row>
    <row r="320" spans="1:15" x14ac:dyDescent="0.3">
      <c r="A320">
        <v>31</v>
      </c>
      <c r="B320">
        <v>1060</v>
      </c>
      <c r="C320">
        <v>1</v>
      </c>
      <c r="D320">
        <v>54</v>
      </c>
      <c r="E320">
        <v>23020</v>
      </c>
      <c r="F320">
        <v>8319</v>
      </c>
      <c r="G320">
        <v>1</v>
      </c>
      <c r="H320">
        <v>11</v>
      </c>
      <c r="I320">
        <v>0</v>
      </c>
      <c r="J320">
        <v>3</v>
      </c>
      <c r="K320">
        <v>2</v>
      </c>
      <c r="L320">
        <v>3</v>
      </c>
      <c r="M320">
        <v>2</v>
      </c>
      <c r="N320">
        <v>2</v>
      </c>
      <c r="O320">
        <v>2</v>
      </c>
    </row>
    <row r="321" spans="1:15" x14ac:dyDescent="0.3">
      <c r="A321">
        <v>31</v>
      </c>
      <c r="B321">
        <v>1154</v>
      </c>
      <c r="C321">
        <v>2</v>
      </c>
      <c r="D321">
        <v>54</v>
      </c>
      <c r="E321">
        <v>30670</v>
      </c>
      <c r="F321">
        <v>6393</v>
      </c>
      <c r="G321">
        <v>0</v>
      </c>
      <c r="H321">
        <v>19</v>
      </c>
      <c r="I321">
        <v>1</v>
      </c>
      <c r="J321">
        <v>3</v>
      </c>
      <c r="K321">
        <v>1</v>
      </c>
      <c r="L321">
        <v>2</v>
      </c>
      <c r="M321">
        <v>2</v>
      </c>
      <c r="N321">
        <v>1</v>
      </c>
      <c r="O321">
        <v>2</v>
      </c>
    </row>
    <row r="322" spans="1:15" x14ac:dyDescent="0.3">
      <c r="A322">
        <v>24</v>
      </c>
      <c r="B322">
        <v>1092</v>
      </c>
      <c r="C322">
        <v>9</v>
      </c>
      <c r="D322">
        <v>60</v>
      </c>
      <c r="E322">
        <v>26940</v>
      </c>
      <c r="F322">
        <v>26551</v>
      </c>
      <c r="G322">
        <v>1</v>
      </c>
      <c r="H322">
        <v>11</v>
      </c>
      <c r="I322">
        <v>3</v>
      </c>
      <c r="J322">
        <v>1</v>
      </c>
      <c r="K322">
        <v>4</v>
      </c>
      <c r="L322">
        <v>1</v>
      </c>
      <c r="M322">
        <v>0</v>
      </c>
      <c r="N322">
        <v>0</v>
      </c>
      <c r="O322">
        <v>0</v>
      </c>
    </row>
    <row r="323" spans="1:15" x14ac:dyDescent="0.3">
      <c r="A323">
        <v>35</v>
      </c>
      <c r="B323">
        <v>1258</v>
      </c>
      <c r="C323">
        <v>1</v>
      </c>
      <c r="D323">
        <v>40</v>
      </c>
      <c r="E323">
        <v>25060</v>
      </c>
      <c r="F323">
        <v>13301</v>
      </c>
      <c r="G323">
        <v>3</v>
      </c>
      <c r="H323">
        <v>13</v>
      </c>
      <c r="I323">
        <v>0</v>
      </c>
      <c r="J323">
        <v>7</v>
      </c>
      <c r="K323">
        <v>0</v>
      </c>
      <c r="L323">
        <v>2</v>
      </c>
      <c r="M323">
        <v>2</v>
      </c>
      <c r="N323">
        <v>2</v>
      </c>
      <c r="O323">
        <v>2</v>
      </c>
    </row>
    <row r="324" spans="1:15" x14ac:dyDescent="0.3">
      <c r="A324">
        <v>26</v>
      </c>
      <c r="B324">
        <v>1167</v>
      </c>
      <c r="C324">
        <v>5</v>
      </c>
      <c r="D324">
        <v>30</v>
      </c>
      <c r="E324">
        <v>29660</v>
      </c>
      <c r="F324">
        <v>21378</v>
      </c>
      <c r="G324">
        <v>0</v>
      </c>
      <c r="H324">
        <v>18</v>
      </c>
      <c r="I324">
        <v>0</v>
      </c>
      <c r="J324">
        <v>5</v>
      </c>
      <c r="K324">
        <v>2</v>
      </c>
      <c r="L324">
        <v>4</v>
      </c>
      <c r="M324">
        <v>2</v>
      </c>
      <c r="N324">
        <v>0</v>
      </c>
      <c r="O324">
        <v>0</v>
      </c>
    </row>
    <row r="325" spans="1:15" x14ac:dyDescent="0.3">
      <c r="A325">
        <v>33</v>
      </c>
      <c r="B325">
        <v>924</v>
      </c>
      <c r="C325">
        <v>2</v>
      </c>
      <c r="D325">
        <v>78</v>
      </c>
      <c r="E325">
        <v>24960</v>
      </c>
      <c r="F325">
        <v>6670</v>
      </c>
      <c r="G325">
        <v>4</v>
      </c>
      <c r="H325">
        <v>11</v>
      </c>
      <c r="I325">
        <v>0</v>
      </c>
      <c r="J325">
        <v>7</v>
      </c>
      <c r="K325">
        <v>3</v>
      </c>
      <c r="L325">
        <v>1</v>
      </c>
      <c r="M325">
        <v>1</v>
      </c>
      <c r="N325">
        <v>0</v>
      </c>
      <c r="O325">
        <v>0</v>
      </c>
    </row>
    <row r="326" spans="1:15" x14ac:dyDescent="0.3">
      <c r="A326">
        <v>36</v>
      </c>
      <c r="B326">
        <v>884</v>
      </c>
      <c r="C326">
        <v>23</v>
      </c>
      <c r="D326">
        <v>41</v>
      </c>
      <c r="E326">
        <v>25710</v>
      </c>
      <c r="F326">
        <v>12290</v>
      </c>
      <c r="G326">
        <v>4</v>
      </c>
      <c r="H326">
        <v>17</v>
      </c>
      <c r="I326">
        <v>1</v>
      </c>
      <c r="J326">
        <v>17</v>
      </c>
      <c r="K326">
        <v>3</v>
      </c>
      <c r="L326">
        <v>5</v>
      </c>
      <c r="M326">
        <v>2</v>
      </c>
      <c r="N326">
        <v>0</v>
      </c>
      <c r="O326">
        <v>3</v>
      </c>
    </row>
    <row r="327" spans="1:15" x14ac:dyDescent="0.3">
      <c r="A327">
        <v>24</v>
      </c>
      <c r="B327">
        <v>581</v>
      </c>
      <c r="C327">
        <v>9</v>
      </c>
      <c r="D327">
        <v>62</v>
      </c>
      <c r="E327">
        <v>44010</v>
      </c>
      <c r="F327">
        <v>17616</v>
      </c>
      <c r="G327">
        <v>1</v>
      </c>
      <c r="H327">
        <v>16</v>
      </c>
      <c r="I327">
        <v>1</v>
      </c>
      <c r="J327">
        <v>5</v>
      </c>
      <c r="K327">
        <v>1</v>
      </c>
      <c r="L327">
        <v>5</v>
      </c>
      <c r="M327">
        <v>3</v>
      </c>
      <c r="N327">
        <v>0</v>
      </c>
      <c r="O327">
        <v>4</v>
      </c>
    </row>
    <row r="328" spans="1:15" x14ac:dyDescent="0.3">
      <c r="A328">
        <v>36</v>
      </c>
      <c r="B328">
        <v>1002</v>
      </c>
      <c r="C328">
        <v>18</v>
      </c>
      <c r="D328">
        <v>92</v>
      </c>
      <c r="E328">
        <v>68040</v>
      </c>
      <c r="F328">
        <v>23793</v>
      </c>
      <c r="G328">
        <v>1</v>
      </c>
      <c r="H328">
        <v>15</v>
      </c>
      <c r="I328">
        <v>2</v>
      </c>
      <c r="J328">
        <v>7</v>
      </c>
      <c r="K328">
        <v>0</v>
      </c>
      <c r="L328">
        <v>7</v>
      </c>
      <c r="M328">
        <v>7</v>
      </c>
      <c r="N328">
        <v>1</v>
      </c>
      <c r="O328">
        <v>7</v>
      </c>
    </row>
    <row r="329" spans="1:15" x14ac:dyDescent="0.3">
      <c r="A329">
        <v>36</v>
      </c>
      <c r="B329">
        <v>258</v>
      </c>
      <c r="C329">
        <v>8</v>
      </c>
      <c r="D329">
        <v>54</v>
      </c>
      <c r="E329">
        <v>29500</v>
      </c>
      <c r="F329">
        <v>17363</v>
      </c>
      <c r="G329">
        <v>9</v>
      </c>
      <c r="H329">
        <v>13</v>
      </c>
      <c r="I329">
        <v>0</v>
      </c>
      <c r="J329">
        <v>12</v>
      </c>
      <c r="K329">
        <v>2</v>
      </c>
      <c r="L329">
        <v>5</v>
      </c>
      <c r="M329">
        <v>4</v>
      </c>
      <c r="N329">
        <v>0</v>
      </c>
      <c r="O329">
        <v>4</v>
      </c>
    </row>
    <row r="330" spans="1:15" x14ac:dyDescent="0.3">
      <c r="A330">
        <v>31</v>
      </c>
      <c r="B330">
        <v>154</v>
      </c>
      <c r="C330">
        <v>7</v>
      </c>
      <c r="D330">
        <v>41</v>
      </c>
      <c r="E330">
        <v>23290</v>
      </c>
      <c r="F330">
        <v>11737</v>
      </c>
      <c r="G330">
        <v>3</v>
      </c>
      <c r="H330">
        <v>15</v>
      </c>
      <c r="I330">
        <v>0</v>
      </c>
      <c r="J330">
        <v>13</v>
      </c>
      <c r="K330">
        <v>2</v>
      </c>
      <c r="L330">
        <v>7</v>
      </c>
      <c r="M330">
        <v>7</v>
      </c>
      <c r="N330">
        <v>5</v>
      </c>
      <c r="O330">
        <v>2</v>
      </c>
    </row>
    <row r="331" spans="1:15" x14ac:dyDescent="0.3">
      <c r="A331">
        <v>36</v>
      </c>
      <c r="B331">
        <v>1223</v>
      </c>
      <c r="C331">
        <v>8</v>
      </c>
      <c r="D331">
        <v>59</v>
      </c>
      <c r="E331">
        <v>100960</v>
      </c>
      <c r="F331">
        <v>8202</v>
      </c>
      <c r="G331">
        <v>1</v>
      </c>
      <c r="H331">
        <v>13</v>
      </c>
      <c r="I331">
        <v>3</v>
      </c>
      <c r="J331">
        <v>17</v>
      </c>
      <c r="K331">
        <v>2</v>
      </c>
      <c r="L331">
        <v>17</v>
      </c>
      <c r="M331">
        <v>14</v>
      </c>
      <c r="N331">
        <v>12</v>
      </c>
      <c r="O331">
        <v>8</v>
      </c>
    </row>
    <row r="332" spans="1:15" x14ac:dyDescent="0.3">
      <c r="A332">
        <v>31</v>
      </c>
      <c r="B332">
        <v>793</v>
      </c>
      <c r="C332">
        <v>20</v>
      </c>
      <c r="D332">
        <v>67</v>
      </c>
      <c r="E332">
        <v>27910</v>
      </c>
      <c r="F332">
        <v>21981</v>
      </c>
      <c r="G332">
        <v>0</v>
      </c>
      <c r="H332">
        <v>12</v>
      </c>
      <c r="I332">
        <v>1</v>
      </c>
      <c r="J332">
        <v>3</v>
      </c>
      <c r="K332">
        <v>4</v>
      </c>
      <c r="L332">
        <v>2</v>
      </c>
      <c r="M332">
        <v>2</v>
      </c>
      <c r="N332">
        <v>2</v>
      </c>
      <c r="O332">
        <v>2</v>
      </c>
    </row>
    <row r="333" spans="1:15" x14ac:dyDescent="0.3">
      <c r="A333">
        <v>46</v>
      </c>
      <c r="B333">
        <v>526</v>
      </c>
      <c r="C333">
        <v>1</v>
      </c>
      <c r="D333">
        <v>92</v>
      </c>
      <c r="E333">
        <v>104530</v>
      </c>
      <c r="F333">
        <v>2137</v>
      </c>
      <c r="G333">
        <v>1</v>
      </c>
      <c r="H333">
        <v>25</v>
      </c>
      <c r="I333">
        <v>3</v>
      </c>
      <c r="J333">
        <v>24</v>
      </c>
      <c r="K333">
        <v>2</v>
      </c>
      <c r="L333">
        <v>24</v>
      </c>
      <c r="M333">
        <v>13</v>
      </c>
      <c r="N333">
        <v>15</v>
      </c>
      <c r="O333">
        <v>7</v>
      </c>
    </row>
    <row r="334" spans="1:15" x14ac:dyDescent="0.3">
      <c r="A334">
        <v>19</v>
      </c>
      <c r="B334">
        <v>419</v>
      </c>
      <c r="C334">
        <v>21</v>
      </c>
      <c r="D334">
        <v>37</v>
      </c>
      <c r="E334">
        <v>21210</v>
      </c>
      <c r="F334">
        <v>9947</v>
      </c>
      <c r="G334">
        <v>1</v>
      </c>
      <c r="H334">
        <v>13</v>
      </c>
      <c r="I334">
        <v>0</v>
      </c>
      <c r="J334">
        <v>1</v>
      </c>
      <c r="K334">
        <v>3</v>
      </c>
      <c r="L334">
        <v>1</v>
      </c>
      <c r="M334">
        <v>0</v>
      </c>
      <c r="N334">
        <v>0</v>
      </c>
      <c r="O334">
        <v>0</v>
      </c>
    </row>
    <row r="335" spans="1:15" x14ac:dyDescent="0.3">
      <c r="A335">
        <v>35</v>
      </c>
      <c r="B335">
        <v>944</v>
      </c>
      <c r="C335">
        <v>1</v>
      </c>
      <c r="D335">
        <v>92</v>
      </c>
      <c r="E335">
        <v>87890</v>
      </c>
      <c r="F335">
        <v>9096</v>
      </c>
      <c r="G335">
        <v>1</v>
      </c>
      <c r="H335">
        <v>14</v>
      </c>
      <c r="I335">
        <v>0</v>
      </c>
      <c r="J335">
        <v>10</v>
      </c>
      <c r="K335">
        <v>3</v>
      </c>
      <c r="L335">
        <v>10</v>
      </c>
      <c r="M335">
        <v>7</v>
      </c>
      <c r="N335">
        <v>0</v>
      </c>
      <c r="O335">
        <v>8</v>
      </c>
    </row>
    <row r="336" spans="1:15" x14ac:dyDescent="0.3">
      <c r="A336">
        <v>41</v>
      </c>
      <c r="B336">
        <v>918</v>
      </c>
      <c r="C336">
        <v>6</v>
      </c>
      <c r="D336">
        <v>35</v>
      </c>
      <c r="E336">
        <v>92410</v>
      </c>
      <c r="F336">
        <v>15869</v>
      </c>
      <c r="G336">
        <v>1</v>
      </c>
      <c r="H336">
        <v>12</v>
      </c>
      <c r="I336">
        <v>0</v>
      </c>
      <c r="J336">
        <v>10</v>
      </c>
      <c r="K336">
        <v>3</v>
      </c>
      <c r="L336">
        <v>10</v>
      </c>
      <c r="M336">
        <v>8</v>
      </c>
      <c r="N336">
        <v>8</v>
      </c>
      <c r="O336">
        <v>7</v>
      </c>
    </row>
    <row r="337" spans="1:15" x14ac:dyDescent="0.3">
      <c r="A337">
        <v>30</v>
      </c>
      <c r="B337">
        <v>852</v>
      </c>
      <c r="C337">
        <v>1</v>
      </c>
      <c r="D337">
        <v>55</v>
      </c>
      <c r="E337">
        <v>51260</v>
      </c>
      <c r="F337">
        <v>15998</v>
      </c>
      <c r="G337">
        <v>1</v>
      </c>
      <c r="H337">
        <v>12</v>
      </c>
      <c r="I337">
        <v>2</v>
      </c>
      <c r="J337">
        <v>10</v>
      </c>
      <c r="K337">
        <v>1</v>
      </c>
      <c r="L337">
        <v>10</v>
      </c>
      <c r="M337">
        <v>8</v>
      </c>
      <c r="N337">
        <v>3</v>
      </c>
      <c r="O337">
        <v>0</v>
      </c>
    </row>
    <row r="338" spans="1:15" x14ac:dyDescent="0.3">
      <c r="A338">
        <v>33</v>
      </c>
      <c r="B338">
        <v>1216</v>
      </c>
      <c r="C338">
        <v>8</v>
      </c>
      <c r="D338">
        <v>39</v>
      </c>
      <c r="E338">
        <v>71040</v>
      </c>
      <c r="F338">
        <v>20431</v>
      </c>
      <c r="G338">
        <v>0</v>
      </c>
      <c r="H338">
        <v>12</v>
      </c>
      <c r="I338">
        <v>0</v>
      </c>
      <c r="J338">
        <v>6</v>
      </c>
      <c r="K338">
        <v>3</v>
      </c>
      <c r="L338">
        <v>5</v>
      </c>
      <c r="M338">
        <v>0</v>
      </c>
      <c r="N338">
        <v>1</v>
      </c>
      <c r="O338">
        <v>2</v>
      </c>
    </row>
    <row r="339" spans="1:15" x14ac:dyDescent="0.3">
      <c r="A339">
        <v>51</v>
      </c>
      <c r="B339">
        <v>770</v>
      </c>
      <c r="C339">
        <v>5</v>
      </c>
      <c r="D339">
        <v>84</v>
      </c>
      <c r="E339">
        <v>140260</v>
      </c>
      <c r="F339">
        <v>17588</v>
      </c>
      <c r="G339">
        <v>1</v>
      </c>
      <c r="H339">
        <v>11</v>
      </c>
      <c r="I339">
        <v>1</v>
      </c>
      <c r="J339">
        <v>33</v>
      </c>
      <c r="K339">
        <v>2</v>
      </c>
      <c r="L339">
        <v>33</v>
      </c>
      <c r="M339">
        <v>9</v>
      </c>
      <c r="N339">
        <v>0</v>
      </c>
      <c r="O339">
        <v>10</v>
      </c>
    </row>
    <row r="340" spans="1:15" x14ac:dyDescent="0.3">
      <c r="A340">
        <v>40</v>
      </c>
      <c r="B340">
        <v>523</v>
      </c>
      <c r="C340">
        <v>2</v>
      </c>
      <c r="D340">
        <v>98</v>
      </c>
      <c r="E340">
        <v>46610</v>
      </c>
      <c r="F340">
        <v>22455</v>
      </c>
      <c r="G340">
        <v>1</v>
      </c>
      <c r="H340">
        <v>13</v>
      </c>
      <c r="I340">
        <v>0</v>
      </c>
      <c r="J340">
        <v>9</v>
      </c>
      <c r="K340">
        <v>4</v>
      </c>
      <c r="L340">
        <v>9</v>
      </c>
      <c r="M340">
        <v>8</v>
      </c>
      <c r="N340">
        <v>8</v>
      </c>
      <c r="O340">
        <v>8</v>
      </c>
    </row>
    <row r="341" spans="1:15" x14ac:dyDescent="0.3">
      <c r="A341">
        <v>28</v>
      </c>
      <c r="B341">
        <v>866</v>
      </c>
      <c r="C341">
        <v>5</v>
      </c>
      <c r="D341">
        <v>84</v>
      </c>
      <c r="E341">
        <v>84630</v>
      </c>
      <c r="F341">
        <v>23490</v>
      </c>
      <c r="G341">
        <v>0</v>
      </c>
      <c r="H341">
        <v>18</v>
      </c>
      <c r="I341">
        <v>0</v>
      </c>
      <c r="J341">
        <v>6</v>
      </c>
      <c r="K341">
        <v>4</v>
      </c>
      <c r="L341">
        <v>5</v>
      </c>
      <c r="M341">
        <v>4</v>
      </c>
      <c r="N341">
        <v>1</v>
      </c>
      <c r="O341">
        <v>3</v>
      </c>
    </row>
    <row r="342" spans="1:15" x14ac:dyDescent="0.3">
      <c r="A342">
        <v>39</v>
      </c>
      <c r="B342">
        <v>1162</v>
      </c>
      <c r="C342">
        <v>3</v>
      </c>
      <c r="D342">
        <v>41</v>
      </c>
      <c r="E342">
        <v>52380</v>
      </c>
      <c r="F342">
        <v>17778</v>
      </c>
      <c r="G342">
        <v>4</v>
      </c>
      <c r="H342">
        <v>18</v>
      </c>
      <c r="I342">
        <v>0</v>
      </c>
      <c r="J342">
        <v>12</v>
      </c>
      <c r="K342">
        <v>3</v>
      </c>
      <c r="L342">
        <v>1</v>
      </c>
      <c r="M342">
        <v>0</v>
      </c>
      <c r="N342">
        <v>0</v>
      </c>
      <c r="O342">
        <v>0</v>
      </c>
    </row>
    <row r="343" spans="1:15" x14ac:dyDescent="0.3">
      <c r="A343">
        <v>55</v>
      </c>
      <c r="B343">
        <v>685</v>
      </c>
      <c r="C343">
        <v>26</v>
      </c>
      <c r="D343">
        <v>60</v>
      </c>
      <c r="E343">
        <v>195860</v>
      </c>
      <c r="F343">
        <v>23037</v>
      </c>
      <c r="G343">
        <v>1</v>
      </c>
      <c r="H343">
        <v>21</v>
      </c>
      <c r="I343">
        <v>1</v>
      </c>
      <c r="J343">
        <v>36</v>
      </c>
      <c r="K343">
        <v>3</v>
      </c>
      <c r="L343">
        <v>36</v>
      </c>
      <c r="M343">
        <v>6</v>
      </c>
      <c r="N343">
        <v>2</v>
      </c>
      <c r="O343">
        <v>13</v>
      </c>
    </row>
    <row r="344" spans="1:15" x14ac:dyDescent="0.3">
      <c r="A344">
        <v>26</v>
      </c>
      <c r="B344">
        <v>496</v>
      </c>
      <c r="C344">
        <v>11</v>
      </c>
      <c r="D344">
        <v>60</v>
      </c>
      <c r="E344">
        <v>47410</v>
      </c>
      <c r="F344">
        <v>22722</v>
      </c>
      <c r="G344">
        <v>1</v>
      </c>
      <c r="H344">
        <v>13</v>
      </c>
      <c r="I344">
        <v>1</v>
      </c>
      <c r="J344">
        <v>5</v>
      </c>
      <c r="K344">
        <v>3</v>
      </c>
      <c r="L344">
        <v>5</v>
      </c>
      <c r="M344">
        <v>3</v>
      </c>
      <c r="N344">
        <v>3</v>
      </c>
      <c r="O344">
        <v>3</v>
      </c>
    </row>
    <row r="345" spans="1:15" x14ac:dyDescent="0.3">
      <c r="A345">
        <v>30</v>
      </c>
      <c r="B345">
        <v>1082</v>
      </c>
      <c r="C345">
        <v>12</v>
      </c>
      <c r="D345">
        <v>83</v>
      </c>
      <c r="E345">
        <v>65770</v>
      </c>
      <c r="F345">
        <v>19558</v>
      </c>
      <c r="G345">
        <v>0</v>
      </c>
      <c r="H345">
        <v>11</v>
      </c>
      <c r="I345">
        <v>0</v>
      </c>
      <c r="J345">
        <v>6</v>
      </c>
      <c r="K345">
        <v>6</v>
      </c>
      <c r="L345">
        <v>5</v>
      </c>
      <c r="M345">
        <v>4</v>
      </c>
      <c r="N345">
        <v>4</v>
      </c>
      <c r="O345">
        <v>4</v>
      </c>
    </row>
    <row r="346" spans="1:15" x14ac:dyDescent="0.3">
      <c r="A346">
        <v>35</v>
      </c>
      <c r="B346">
        <v>950</v>
      </c>
      <c r="C346">
        <v>7</v>
      </c>
      <c r="D346">
        <v>59</v>
      </c>
      <c r="E346">
        <v>102210</v>
      </c>
      <c r="F346">
        <v>18869</v>
      </c>
      <c r="G346">
        <v>3</v>
      </c>
      <c r="H346">
        <v>21</v>
      </c>
      <c r="I346">
        <v>0</v>
      </c>
      <c r="J346">
        <v>17</v>
      </c>
      <c r="K346">
        <v>3</v>
      </c>
      <c r="L346">
        <v>8</v>
      </c>
      <c r="M346">
        <v>5</v>
      </c>
      <c r="N346">
        <v>1</v>
      </c>
      <c r="O346">
        <v>6</v>
      </c>
    </row>
    <row r="347" spans="1:15" x14ac:dyDescent="0.3">
      <c r="A347">
        <v>37</v>
      </c>
      <c r="B347">
        <v>1413</v>
      </c>
      <c r="C347">
        <v>5</v>
      </c>
      <c r="D347">
        <v>84</v>
      </c>
      <c r="E347">
        <v>35000</v>
      </c>
      <c r="F347">
        <v>25470</v>
      </c>
      <c r="G347">
        <v>0</v>
      </c>
      <c r="H347">
        <v>14</v>
      </c>
      <c r="I347">
        <v>0</v>
      </c>
      <c r="J347">
        <v>7</v>
      </c>
      <c r="K347">
        <v>2</v>
      </c>
      <c r="L347">
        <v>6</v>
      </c>
      <c r="M347">
        <v>5</v>
      </c>
      <c r="N347">
        <v>1</v>
      </c>
      <c r="O347">
        <v>3</v>
      </c>
    </row>
    <row r="348" spans="1:15" x14ac:dyDescent="0.3">
      <c r="A348">
        <v>58</v>
      </c>
      <c r="B348">
        <v>848</v>
      </c>
      <c r="C348">
        <v>23</v>
      </c>
      <c r="D348">
        <v>88</v>
      </c>
      <c r="E348">
        <v>23720</v>
      </c>
      <c r="F348">
        <v>26076</v>
      </c>
      <c r="G348">
        <v>1</v>
      </c>
      <c r="H348">
        <v>12</v>
      </c>
      <c r="I348">
        <v>2</v>
      </c>
      <c r="J348">
        <v>2</v>
      </c>
      <c r="K348">
        <v>3</v>
      </c>
      <c r="L348">
        <v>2</v>
      </c>
      <c r="M348">
        <v>2</v>
      </c>
      <c r="N348">
        <v>2</v>
      </c>
      <c r="O348">
        <v>2</v>
      </c>
    </row>
    <row r="349" spans="1:15" x14ac:dyDescent="0.3">
      <c r="A349">
        <v>46</v>
      </c>
      <c r="B349">
        <v>644</v>
      </c>
      <c r="C349">
        <v>1</v>
      </c>
      <c r="D349">
        <v>97</v>
      </c>
      <c r="E349">
        <v>93960</v>
      </c>
      <c r="F349">
        <v>12368</v>
      </c>
      <c r="G349">
        <v>7</v>
      </c>
      <c r="H349">
        <v>16</v>
      </c>
      <c r="I349">
        <v>1</v>
      </c>
      <c r="J349">
        <v>17</v>
      </c>
      <c r="K349">
        <v>3</v>
      </c>
      <c r="L349">
        <v>4</v>
      </c>
      <c r="M349">
        <v>2</v>
      </c>
      <c r="N349">
        <v>0</v>
      </c>
      <c r="O349">
        <v>3</v>
      </c>
    </row>
    <row r="350" spans="1:15" x14ac:dyDescent="0.3">
      <c r="A350">
        <v>49</v>
      </c>
      <c r="B350">
        <v>174</v>
      </c>
      <c r="C350">
        <v>8</v>
      </c>
      <c r="D350">
        <v>56</v>
      </c>
      <c r="E350">
        <v>131200</v>
      </c>
      <c r="F350">
        <v>11879</v>
      </c>
      <c r="G350">
        <v>6</v>
      </c>
      <c r="H350">
        <v>17</v>
      </c>
      <c r="I350">
        <v>1</v>
      </c>
      <c r="J350">
        <v>22</v>
      </c>
      <c r="K350">
        <v>3</v>
      </c>
      <c r="L350">
        <v>9</v>
      </c>
      <c r="M350">
        <v>8</v>
      </c>
      <c r="N350">
        <v>2</v>
      </c>
      <c r="O350">
        <v>3</v>
      </c>
    </row>
    <row r="351" spans="1:15" x14ac:dyDescent="0.3">
      <c r="A351">
        <v>28</v>
      </c>
      <c r="B351">
        <v>120</v>
      </c>
      <c r="C351">
        <v>4</v>
      </c>
      <c r="D351">
        <v>43</v>
      </c>
      <c r="E351">
        <v>42210</v>
      </c>
      <c r="F351">
        <v>8863</v>
      </c>
      <c r="G351">
        <v>1</v>
      </c>
      <c r="H351">
        <v>15</v>
      </c>
      <c r="I351">
        <v>0</v>
      </c>
      <c r="J351">
        <v>5</v>
      </c>
      <c r="K351">
        <v>3</v>
      </c>
      <c r="L351">
        <v>5</v>
      </c>
      <c r="M351">
        <v>4</v>
      </c>
      <c r="N351">
        <v>0</v>
      </c>
      <c r="O351">
        <v>4</v>
      </c>
    </row>
    <row r="352" spans="1:15" x14ac:dyDescent="0.3">
      <c r="A352">
        <v>55</v>
      </c>
      <c r="B352">
        <v>147</v>
      </c>
      <c r="C352">
        <v>7</v>
      </c>
      <c r="D352">
        <v>37</v>
      </c>
      <c r="E352">
        <v>54150</v>
      </c>
      <c r="F352">
        <v>15972</v>
      </c>
      <c r="G352">
        <v>3</v>
      </c>
      <c r="H352">
        <v>19</v>
      </c>
      <c r="I352">
        <v>1</v>
      </c>
      <c r="J352">
        <v>12</v>
      </c>
      <c r="K352">
        <v>4</v>
      </c>
      <c r="L352">
        <v>10</v>
      </c>
      <c r="M352">
        <v>7</v>
      </c>
      <c r="N352">
        <v>0</v>
      </c>
      <c r="O352">
        <v>8</v>
      </c>
    </row>
    <row r="353" spans="1:15" x14ac:dyDescent="0.3">
      <c r="A353">
        <v>46</v>
      </c>
      <c r="B353">
        <v>1003</v>
      </c>
      <c r="C353">
        <v>8</v>
      </c>
      <c r="D353">
        <v>74</v>
      </c>
      <c r="E353">
        <v>46150</v>
      </c>
      <c r="F353">
        <v>21029</v>
      </c>
      <c r="G353">
        <v>8</v>
      </c>
      <c r="H353">
        <v>23</v>
      </c>
      <c r="I353">
        <v>3</v>
      </c>
      <c r="J353">
        <v>19</v>
      </c>
      <c r="K353">
        <v>2</v>
      </c>
      <c r="L353">
        <v>16</v>
      </c>
      <c r="M353">
        <v>13</v>
      </c>
      <c r="N353">
        <v>1</v>
      </c>
      <c r="O353">
        <v>7</v>
      </c>
    </row>
    <row r="354" spans="1:15" x14ac:dyDescent="0.3">
      <c r="A354">
        <v>42</v>
      </c>
      <c r="B354">
        <v>1147</v>
      </c>
      <c r="C354">
        <v>10</v>
      </c>
      <c r="D354">
        <v>31</v>
      </c>
      <c r="E354">
        <v>167990</v>
      </c>
      <c r="F354">
        <v>16616</v>
      </c>
      <c r="G354">
        <v>0</v>
      </c>
      <c r="H354">
        <v>14</v>
      </c>
      <c r="I354">
        <v>1</v>
      </c>
      <c r="J354">
        <v>21</v>
      </c>
      <c r="K354">
        <v>5</v>
      </c>
      <c r="L354">
        <v>20</v>
      </c>
      <c r="M354">
        <v>7</v>
      </c>
      <c r="N354">
        <v>0</v>
      </c>
      <c r="O354">
        <v>9</v>
      </c>
    </row>
    <row r="355" spans="1:15" x14ac:dyDescent="0.3">
      <c r="A355">
        <v>29</v>
      </c>
      <c r="B355">
        <v>942</v>
      </c>
      <c r="C355">
        <v>15</v>
      </c>
      <c r="D355">
        <v>69</v>
      </c>
      <c r="E355">
        <v>21680</v>
      </c>
      <c r="F355">
        <v>26933</v>
      </c>
      <c r="G355">
        <v>0</v>
      </c>
      <c r="H355">
        <v>18</v>
      </c>
      <c r="I355">
        <v>1</v>
      </c>
      <c r="J355">
        <v>6</v>
      </c>
      <c r="K355">
        <v>2</v>
      </c>
      <c r="L355">
        <v>5</v>
      </c>
      <c r="M355">
        <v>4</v>
      </c>
      <c r="N355">
        <v>1</v>
      </c>
      <c r="O355">
        <v>3</v>
      </c>
    </row>
    <row r="356" spans="1:15" x14ac:dyDescent="0.3">
      <c r="A356">
        <v>47</v>
      </c>
      <c r="B356">
        <v>207</v>
      </c>
      <c r="C356">
        <v>9</v>
      </c>
      <c r="D356">
        <v>64</v>
      </c>
      <c r="E356">
        <v>21050</v>
      </c>
      <c r="F356">
        <v>5411</v>
      </c>
      <c r="G356">
        <v>4</v>
      </c>
      <c r="H356">
        <v>12</v>
      </c>
      <c r="I356">
        <v>0</v>
      </c>
      <c r="J356">
        <v>7</v>
      </c>
      <c r="K356">
        <v>2</v>
      </c>
      <c r="L356">
        <v>2</v>
      </c>
      <c r="M356">
        <v>2</v>
      </c>
      <c r="N356">
        <v>2</v>
      </c>
      <c r="O356">
        <v>0</v>
      </c>
    </row>
    <row r="357" spans="1:15" x14ac:dyDescent="0.3">
      <c r="A357">
        <v>49</v>
      </c>
      <c r="B357">
        <v>527</v>
      </c>
      <c r="C357">
        <v>8</v>
      </c>
      <c r="D357">
        <v>51</v>
      </c>
      <c r="E357">
        <v>7403</v>
      </c>
      <c r="F357">
        <v>22477</v>
      </c>
      <c r="G357">
        <v>4</v>
      </c>
      <c r="H357">
        <v>11</v>
      </c>
      <c r="I357">
        <v>1</v>
      </c>
      <c r="J357">
        <v>29</v>
      </c>
      <c r="K357">
        <v>3</v>
      </c>
      <c r="L357">
        <v>26</v>
      </c>
      <c r="M357">
        <v>9</v>
      </c>
      <c r="N357">
        <v>1</v>
      </c>
      <c r="O357">
        <v>7</v>
      </c>
    </row>
    <row r="358" spans="1:15" x14ac:dyDescent="0.3">
      <c r="A358">
        <v>33</v>
      </c>
      <c r="B358">
        <v>1242</v>
      </c>
      <c r="C358">
        <v>8</v>
      </c>
      <c r="D358">
        <v>46</v>
      </c>
      <c r="E358">
        <v>63920</v>
      </c>
      <c r="F358">
        <v>10589</v>
      </c>
      <c r="G358">
        <v>2</v>
      </c>
      <c r="H358">
        <v>13</v>
      </c>
      <c r="I358">
        <v>1</v>
      </c>
      <c r="J358">
        <v>8</v>
      </c>
      <c r="K358">
        <v>6</v>
      </c>
      <c r="L358">
        <v>5</v>
      </c>
      <c r="M358">
        <v>2</v>
      </c>
      <c r="N358">
        <v>2</v>
      </c>
      <c r="O358">
        <v>2</v>
      </c>
    </row>
    <row r="359" spans="1:15" x14ac:dyDescent="0.3">
      <c r="A359">
        <v>42</v>
      </c>
      <c r="B359">
        <v>188</v>
      </c>
      <c r="C359">
        <v>29</v>
      </c>
      <c r="D359">
        <v>56</v>
      </c>
      <c r="E359">
        <v>42720</v>
      </c>
      <c r="F359">
        <v>9558</v>
      </c>
      <c r="G359">
        <v>4</v>
      </c>
      <c r="H359">
        <v>19</v>
      </c>
      <c r="I359">
        <v>0</v>
      </c>
      <c r="J359">
        <v>16</v>
      </c>
      <c r="K359">
        <v>3</v>
      </c>
      <c r="L359">
        <v>1</v>
      </c>
      <c r="M359">
        <v>0</v>
      </c>
      <c r="N359">
        <v>0</v>
      </c>
      <c r="O359">
        <v>0</v>
      </c>
    </row>
    <row r="360" spans="1:15" x14ac:dyDescent="0.3">
      <c r="A360">
        <v>27</v>
      </c>
      <c r="B360">
        <v>798</v>
      </c>
      <c r="C360">
        <v>6</v>
      </c>
      <c r="D360">
        <v>66</v>
      </c>
      <c r="E360">
        <v>21870</v>
      </c>
      <c r="F360">
        <v>5013</v>
      </c>
      <c r="G360">
        <v>0</v>
      </c>
      <c r="H360">
        <v>12</v>
      </c>
      <c r="I360">
        <v>2</v>
      </c>
      <c r="J360">
        <v>6</v>
      </c>
      <c r="K360">
        <v>5</v>
      </c>
      <c r="L360">
        <v>5</v>
      </c>
      <c r="M360">
        <v>3</v>
      </c>
      <c r="N360">
        <v>0</v>
      </c>
      <c r="O360">
        <v>3</v>
      </c>
    </row>
    <row r="361" spans="1:15" x14ac:dyDescent="0.3">
      <c r="A361">
        <v>33</v>
      </c>
      <c r="B361">
        <v>117</v>
      </c>
      <c r="C361">
        <v>9</v>
      </c>
      <c r="D361">
        <v>60</v>
      </c>
      <c r="E361">
        <v>27810</v>
      </c>
      <c r="F361">
        <v>6311</v>
      </c>
      <c r="G361">
        <v>0</v>
      </c>
      <c r="H361">
        <v>13</v>
      </c>
      <c r="I361">
        <v>1</v>
      </c>
      <c r="J361">
        <v>15</v>
      </c>
      <c r="K361">
        <v>5</v>
      </c>
      <c r="L361">
        <v>14</v>
      </c>
      <c r="M361">
        <v>10</v>
      </c>
      <c r="N361">
        <v>4</v>
      </c>
      <c r="O361">
        <v>10</v>
      </c>
    </row>
    <row r="362" spans="1:15" x14ac:dyDescent="0.3">
      <c r="A362">
        <v>57</v>
      </c>
      <c r="B362">
        <v>405</v>
      </c>
      <c r="C362">
        <v>1</v>
      </c>
      <c r="D362">
        <v>93</v>
      </c>
      <c r="E362">
        <v>49000</v>
      </c>
      <c r="F362">
        <v>2721</v>
      </c>
      <c r="G362">
        <v>0</v>
      </c>
      <c r="H362">
        <v>24</v>
      </c>
      <c r="I362">
        <v>1</v>
      </c>
      <c r="J362">
        <v>13</v>
      </c>
      <c r="K362">
        <v>2</v>
      </c>
      <c r="L362">
        <v>12</v>
      </c>
      <c r="M362">
        <v>9</v>
      </c>
      <c r="N362">
        <v>2</v>
      </c>
      <c r="O362">
        <v>8</v>
      </c>
    </row>
    <row r="363" spans="1:15" x14ac:dyDescent="0.3">
      <c r="A363">
        <v>31</v>
      </c>
      <c r="B363">
        <v>697</v>
      </c>
      <c r="C363">
        <v>10</v>
      </c>
      <c r="D363">
        <v>40</v>
      </c>
      <c r="E363">
        <v>110310</v>
      </c>
      <c r="F363">
        <v>26862</v>
      </c>
      <c r="G363">
        <v>4</v>
      </c>
      <c r="H363">
        <v>20</v>
      </c>
      <c r="I363">
        <v>1</v>
      </c>
      <c r="J363">
        <v>13</v>
      </c>
      <c r="K363">
        <v>2</v>
      </c>
      <c r="L363">
        <v>11</v>
      </c>
      <c r="M363">
        <v>7</v>
      </c>
      <c r="N363">
        <v>4</v>
      </c>
      <c r="O363">
        <v>8</v>
      </c>
    </row>
    <row r="364" spans="1:15" x14ac:dyDescent="0.3">
      <c r="A364">
        <v>58</v>
      </c>
      <c r="B364">
        <v>286</v>
      </c>
      <c r="C364">
        <v>2</v>
      </c>
      <c r="D364">
        <v>31</v>
      </c>
      <c r="E364">
        <v>192460</v>
      </c>
      <c r="F364">
        <v>25761</v>
      </c>
      <c r="G364">
        <v>7</v>
      </c>
      <c r="H364">
        <v>12</v>
      </c>
      <c r="I364">
        <v>0</v>
      </c>
      <c r="J364">
        <v>40</v>
      </c>
      <c r="K364">
        <v>2</v>
      </c>
      <c r="L364">
        <v>31</v>
      </c>
      <c r="M364">
        <v>15</v>
      </c>
      <c r="N364">
        <v>13</v>
      </c>
      <c r="O364">
        <v>8</v>
      </c>
    </row>
    <row r="365" spans="1:15" x14ac:dyDescent="0.3">
      <c r="A365">
        <v>40</v>
      </c>
      <c r="B365">
        <v>1171</v>
      </c>
      <c r="C365">
        <v>10</v>
      </c>
      <c r="D365">
        <v>46</v>
      </c>
      <c r="E365">
        <v>22130</v>
      </c>
      <c r="F365">
        <v>22495</v>
      </c>
      <c r="G365">
        <v>3</v>
      </c>
      <c r="H365">
        <v>13</v>
      </c>
      <c r="I365">
        <v>1</v>
      </c>
      <c r="J365">
        <v>10</v>
      </c>
      <c r="K365">
        <v>3</v>
      </c>
      <c r="L365">
        <v>7</v>
      </c>
      <c r="M365">
        <v>7</v>
      </c>
      <c r="N365">
        <v>1</v>
      </c>
      <c r="O365">
        <v>7</v>
      </c>
    </row>
    <row r="366" spans="1:15" x14ac:dyDescent="0.3">
      <c r="A366">
        <v>37</v>
      </c>
      <c r="B366">
        <v>370</v>
      </c>
      <c r="C366">
        <v>10</v>
      </c>
      <c r="D366">
        <v>58</v>
      </c>
      <c r="E366">
        <v>63970</v>
      </c>
      <c r="F366">
        <v>4992</v>
      </c>
      <c r="G366">
        <v>1</v>
      </c>
      <c r="H366">
        <v>15</v>
      </c>
      <c r="I366">
        <v>0</v>
      </c>
      <c r="J366">
        <v>10</v>
      </c>
      <c r="K366">
        <v>4</v>
      </c>
      <c r="L366">
        <v>10</v>
      </c>
      <c r="M366">
        <v>3</v>
      </c>
      <c r="N366">
        <v>0</v>
      </c>
      <c r="O366">
        <v>8</v>
      </c>
    </row>
    <row r="367" spans="1:15" x14ac:dyDescent="0.3">
      <c r="A367">
        <v>28</v>
      </c>
      <c r="B367">
        <v>1217</v>
      </c>
      <c r="C367">
        <v>1</v>
      </c>
      <c r="D367">
        <v>67</v>
      </c>
      <c r="E367">
        <v>35910</v>
      </c>
      <c r="F367">
        <v>12719</v>
      </c>
      <c r="G367">
        <v>1</v>
      </c>
      <c r="H367">
        <v>25</v>
      </c>
      <c r="I367">
        <v>1</v>
      </c>
      <c r="J367">
        <v>3</v>
      </c>
      <c r="K367">
        <v>3</v>
      </c>
      <c r="L367">
        <v>3</v>
      </c>
      <c r="M367">
        <v>2</v>
      </c>
      <c r="N367">
        <v>1</v>
      </c>
      <c r="O367">
        <v>2</v>
      </c>
    </row>
    <row r="368" spans="1:15" x14ac:dyDescent="0.3">
      <c r="A368">
        <v>30</v>
      </c>
      <c r="B368">
        <v>921</v>
      </c>
      <c r="C368">
        <v>1</v>
      </c>
      <c r="D368">
        <v>38</v>
      </c>
      <c r="E368">
        <v>28265</v>
      </c>
      <c r="F368">
        <v>24375</v>
      </c>
      <c r="G368">
        <v>3</v>
      </c>
      <c r="H368">
        <v>21</v>
      </c>
      <c r="I368">
        <v>2</v>
      </c>
      <c r="J368">
        <v>7</v>
      </c>
      <c r="K368">
        <v>2</v>
      </c>
      <c r="L368">
        <v>2</v>
      </c>
      <c r="M368">
        <v>2</v>
      </c>
      <c r="N368">
        <v>0</v>
      </c>
      <c r="O368">
        <v>2</v>
      </c>
    </row>
    <row r="369" spans="1:15" x14ac:dyDescent="0.3">
      <c r="A369">
        <v>40</v>
      </c>
      <c r="B369">
        <v>1124</v>
      </c>
      <c r="C369">
        <v>1</v>
      </c>
      <c r="D369">
        <v>57</v>
      </c>
      <c r="E369">
        <v>74570</v>
      </c>
      <c r="F369">
        <v>13273</v>
      </c>
      <c r="G369">
        <v>2</v>
      </c>
      <c r="H369">
        <v>22</v>
      </c>
      <c r="I369">
        <v>3</v>
      </c>
      <c r="J369">
        <v>6</v>
      </c>
      <c r="K369">
        <v>2</v>
      </c>
      <c r="L369">
        <v>4</v>
      </c>
      <c r="M369">
        <v>3</v>
      </c>
      <c r="N369">
        <v>0</v>
      </c>
      <c r="O369">
        <v>2</v>
      </c>
    </row>
    <row r="370" spans="1:15" x14ac:dyDescent="0.3">
      <c r="A370">
        <v>31</v>
      </c>
      <c r="B370">
        <v>542</v>
      </c>
      <c r="C370">
        <v>20</v>
      </c>
      <c r="D370">
        <v>71</v>
      </c>
      <c r="E370">
        <v>45590</v>
      </c>
      <c r="F370">
        <v>24788</v>
      </c>
      <c r="G370">
        <v>3</v>
      </c>
      <c r="H370">
        <v>11</v>
      </c>
      <c r="I370">
        <v>1</v>
      </c>
      <c r="J370">
        <v>4</v>
      </c>
      <c r="K370">
        <v>2</v>
      </c>
      <c r="L370">
        <v>2</v>
      </c>
      <c r="M370">
        <v>2</v>
      </c>
      <c r="N370">
        <v>2</v>
      </c>
      <c r="O370">
        <v>2</v>
      </c>
    </row>
    <row r="371" spans="1:15" x14ac:dyDescent="0.3">
      <c r="A371">
        <v>36</v>
      </c>
      <c r="B371">
        <v>1120</v>
      </c>
      <c r="C371">
        <v>11</v>
      </c>
      <c r="D371">
        <v>100</v>
      </c>
      <c r="E371">
        <v>66520</v>
      </c>
      <c r="F371">
        <v>14369</v>
      </c>
      <c r="G371">
        <v>4</v>
      </c>
      <c r="H371">
        <v>13</v>
      </c>
      <c r="I371">
        <v>1</v>
      </c>
      <c r="J371">
        <v>8</v>
      </c>
      <c r="K371">
        <v>2</v>
      </c>
      <c r="L371">
        <v>6</v>
      </c>
      <c r="M371">
        <v>3</v>
      </c>
      <c r="N371">
        <v>0</v>
      </c>
      <c r="O371">
        <v>0</v>
      </c>
    </row>
    <row r="372" spans="1:15" x14ac:dyDescent="0.3">
      <c r="A372">
        <v>37</v>
      </c>
      <c r="B372">
        <v>1319</v>
      </c>
      <c r="C372">
        <v>6</v>
      </c>
      <c r="D372">
        <v>51</v>
      </c>
      <c r="E372">
        <v>59740</v>
      </c>
      <c r="F372">
        <v>17001</v>
      </c>
      <c r="G372">
        <v>4</v>
      </c>
      <c r="H372">
        <v>13</v>
      </c>
      <c r="I372">
        <v>2</v>
      </c>
      <c r="J372">
        <v>13</v>
      </c>
      <c r="K372">
        <v>2</v>
      </c>
      <c r="L372">
        <v>7</v>
      </c>
      <c r="M372">
        <v>7</v>
      </c>
      <c r="N372">
        <v>6</v>
      </c>
      <c r="O372">
        <v>7</v>
      </c>
    </row>
    <row r="373" spans="1:15" x14ac:dyDescent="0.3">
      <c r="A373">
        <v>31</v>
      </c>
      <c r="B373">
        <v>1082</v>
      </c>
      <c r="C373">
        <v>1</v>
      </c>
      <c r="D373">
        <v>87</v>
      </c>
      <c r="E373">
        <v>25010</v>
      </c>
      <c r="F373">
        <v>18775</v>
      </c>
      <c r="G373">
        <v>1</v>
      </c>
      <c r="H373">
        <v>17</v>
      </c>
      <c r="I373">
        <v>0</v>
      </c>
      <c r="J373">
        <v>1</v>
      </c>
      <c r="K373">
        <v>4</v>
      </c>
      <c r="L373">
        <v>1</v>
      </c>
      <c r="M373">
        <v>1</v>
      </c>
      <c r="N373">
        <v>1</v>
      </c>
      <c r="O373">
        <v>0</v>
      </c>
    </row>
    <row r="374" spans="1:15" x14ac:dyDescent="0.3">
      <c r="A374">
        <v>33</v>
      </c>
      <c r="B374">
        <v>461</v>
      </c>
      <c r="C374">
        <v>13</v>
      </c>
      <c r="D374">
        <v>53</v>
      </c>
      <c r="E374">
        <v>34520</v>
      </c>
      <c r="F374">
        <v>17241</v>
      </c>
      <c r="G374">
        <v>3</v>
      </c>
      <c r="H374">
        <v>18</v>
      </c>
      <c r="I374">
        <v>0</v>
      </c>
      <c r="J374">
        <v>5</v>
      </c>
      <c r="K374">
        <v>4</v>
      </c>
      <c r="L374">
        <v>3</v>
      </c>
      <c r="M374">
        <v>2</v>
      </c>
      <c r="N374">
        <v>0</v>
      </c>
      <c r="O374">
        <v>2</v>
      </c>
    </row>
    <row r="375" spans="1:15" x14ac:dyDescent="0.3">
      <c r="A375">
        <v>30</v>
      </c>
      <c r="B375">
        <v>438</v>
      </c>
      <c r="C375">
        <v>18</v>
      </c>
      <c r="D375">
        <v>75</v>
      </c>
      <c r="E375">
        <v>26320</v>
      </c>
      <c r="F375">
        <v>23910</v>
      </c>
      <c r="G375">
        <v>1</v>
      </c>
      <c r="H375">
        <v>14</v>
      </c>
      <c r="I375">
        <v>0</v>
      </c>
      <c r="J375">
        <v>5</v>
      </c>
      <c r="K375">
        <v>4</v>
      </c>
      <c r="L375">
        <v>5</v>
      </c>
      <c r="M375">
        <v>4</v>
      </c>
      <c r="N375">
        <v>0</v>
      </c>
      <c r="O375">
        <v>4</v>
      </c>
    </row>
    <row r="376" spans="1:15" x14ac:dyDescent="0.3">
      <c r="A376">
        <v>39</v>
      </c>
      <c r="B376">
        <v>1122</v>
      </c>
      <c r="C376">
        <v>6</v>
      </c>
      <c r="D376">
        <v>70</v>
      </c>
      <c r="E376">
        <v>24040</v>
      </c>
      <c r="F376">
        <v>4303</v>
      </c>
      <c r="G376">
        <v>7</v>
      </c>
      <c r="H376">
        <v>21</v>
      </c>
      <c r="I376">
        <v>0</v>
      </c>
      <c r="J376">
        <v>8</v>
      </c>
      <c r="K376">
        <v>2</v>
      </c>
      <c r="L376">
        <v>2</v>
      </c>
      <c r="M376">
        <v>2</v>
      </c>
      <c r="N376">
        <v>2</v>
      </c>
      <c r="O376">
        <v>2</v>
      </c>
    </row>
    <row r="377" spans="1:15" x14ac:dyDescent="0.3">
      <c r="A377">
        <v>40</v>
      </c>
      <c r="B377">
        <v>118</v>
      </c>
      <c r="C377">
        <v>14</v>
      </c>
      <c r="D377">
        <v>84</v>
      </c>
      <c r="E377">
        <v>46390</v>
      </c>
      <c r="F377">
        <v>11262</v>
      </c>
      <c r="G377">
        <v>1</v>
      </c>
      <c r="H377">
        <v>15</v>
      </c>
      <c r="I377">
        <v>1</v>
      </c>
      <c r="J377">
        <v>5</v>
      </c>
      <c r="K377">
        <v>2</v>
      </c>
      <c r="L377">
        <v>5</v>
      </c>
      <c r="M377">
        <v>4</v>
      </c>
      <c r="N377">
        <v>1</v>
      </c>
      <c r="O377">
        <v>2</v>
      </c>
    </row>
    <row r="378" spans="1:15" x14ac:dyDescent="0.3">
      <c r="A378">
        <v>31</v>
      </c>
      <c r="B378">
        <v>1079</v>
      </c>
      <c r="C378">
        <v>10</v>
      </c>
      <c r="D378">
        <v>86</v>
      </c>
      <c r="E378">
        <v>65830</v>
      </c>
      <c r="F378">
        <v>20115</v>
      </c>
      <c r="G378">
        <v>2</v>
      </c>
      <c r="H378">
        <v>11</v>
      </c>
      <c r="I378">
        <v>1</v>
      </c>
      <c r="J378">
        <v>8</v>
      </c>
      <c r="K378">
        <v>2</v>
      </c>
      <c r="L378">
        <v>5</v>
      </c>
      <c r="M378">
        <v>2</v>
      </c>
      <c r="N378">
        <v>1</v>
      </c>
      <c r="O378">
        <v>4</v>
      </c>
    </row>
    <row r="379" spans="1:15" x14ac:dyDescent="0.3">
      <c r="A379">
        <v>37</v>
      </c>
      <c r="B379">
        <v>799</v>
      </c>
      <c r="C379">
        <v>1</v>
      </c>
      <c r="D379">
        <v>59</v>
      </c>
      <c r="E379">
        <v>74910</v>
      </c>
      <c r="F379">
        <v>23848</v>
      </c>
      <c r="G379">
        <v>4</v>
      </c>
      <c r="H379">
        <v>17</v>
      </c>
      <c r="I379">
        <v>0</v>
      </c>
      <c r="J379">
        <v>12</v>
      </c>
      <c r="K379">
        <v>3</v>
      </c>
      <c r="L379">
        <v>6</v>
      </c>
      <c r="M379">
        <v>5</v>
      </c>
      <c r="N379">
        <v>1</v>
      </c>
      <c r="O379">
        <v>2</v>
      </c>
    </row>
    <row r="380" spans="1:15" x14ac:dyDescent="0.3">
      <c r="A380">
        <v>36</v>
      </c>
      <c r="B380">
        <v>943</v>
      </c>
      <c r="C380">
        <v>9</v>
      </c>
      <c r="D380">
        <v>86</v>
      </c>
      <c r="E380">
        <v>85000</v>
      </c>
      <c r="F380">
        <v>5494</v>
      </c>
      <c r="G380">
        <v>0</v>
      </c>
      <c r="H380">
        <v>11</v>
      </c>
      <c r="I380">
        <v>1</v>
      </c>
      <c r="J380">
        <v>10</v>
      </c>
      <c r="K380">
        <v>0</v>
      </c>
      <c r="L380">
        <v>9</v>
      </c>
      <c r="M380">
        <v>7</v>
      </c>
      <c r="N380">
        <v>1</v>
      </c>
      <c r="O380">
        <v>6</v>
      </c>
    </row>
    <row r="381" spans="1:15" x14ac:dyDescent="0.3">
      <c r="A381">
        <v>28</v>
      </c>
      <c r="B381">
        <v>1117</v>
      </c>
      <c r="C381">
        <v>8</v>
      </c>
      <c r="D381">
        <v>66</v>
      </c>
      <c r="E381">
        <v>33100</v>
      </c>
      <c r="F381">
        <v>4488</v>
      </c>
      <c r="G381">
        <v>1</v>
      </c>
      <c r="H381">
        <v>21</v>
      </c>
      <c r="I381">
        <v>0</v>
      </c>
      <c r="J381">
        <v>5</v>
      </c>
      <c r="K381">
        <v>3</v>
      </c>
      <c r="L381">
        <v>5</v>
      </c>
      <c r="M381">
        <v>3</v>
      </c>
      <c r="N381">
        <v>0</v>
      </c>
      <c r="O381">
        <v>2</v>
      </c>
    </row>
    <row r="382" spans="1:15" x14ac:dyDescent="0.3">
      <c r="A382">
        <v>39</v>
      </c>
      <c r="B382">
        <v>117</v>
      </c>
      <c r="C382">
        <v>10</v>
      </c>
      <c r="D382">
        <v>99</v>
      </c>
      <c r="E382">
        <v>170680</v>
      </c>
      <c r="F382">
        <v>5355</v>
      </c>
      <c r="G382">
        <v>1</v>
      </c>
      <c r="H382">
        <v>14</v>
      </c>
      <c r="I382">
        <v>0</v>
      </c>
      <c r="J382">
        <v>21</v>
      </c>
      <c r="K382">
        <v>3</v>
      </c>
      <c r="L382">
        <v>21</v>
      </c>
      <c r="M382">
        <v>9</v>
      </c>
      <c r="N382">
        <v>11</v>
      </c>
      <c r="O382">
        <v>10</v>
      </c>
    </row>
    <row r="383" spans="1:15" x14ac:dyDescent="0.3">
      <c r="A383">
        <v>28</v>
      </c>
      <c r="B383">
        <v>280</v>
      </c>
      <c r="C383">
        <v>1</v>
      </c>
      <c r="D383">
        <v>43</v>
      </c>
      <c r="E383">
        <v>2706</v>
      </c>
      <c r="F383">
        <v>10494</v>
      </c>
      <c r="G383">
        <v>1</v>
      </c>
      <c r="H383">
        <v>15</v>
      </c>
      <c r="I383">
        <v>1</v>
      </c>
      <c r="J383">
        <v>3</v>
      </c>
      <c r="K383">
        <v>2</v>
      </c>
      <c r="L383">
        <v>3</v>
      </c>
      <c r="M383">
        <v>2</v>
      </c>
      <c r="N383">
        <v>2</v>
      </c>
      <c r="O383">
        <v>2</v>
      </c>
    </row>
    <row r="384" spans="1:15" x14ac:dyDescent="0.3">
      <c r="A384">
        <v>30</v>
      </c>
      <c r="B384">
        <v>979</v>
      </c>
      <c r="C384">
        <v>15</v>
      </c>
      <c r="D384">
        <v>94</v>
      </c>
      <c r="E384">
        <v>71400</v>
      </c>
      <c r="F384">
        <v>3088</v>
      </c>
      <c r="G384">
        <v>2</v>
      </c>
      <c r="H384">
        <v>11</v>
      </c>
      <c r="I384">
        <v>1</v>
      </c>
      <c r="J384">
        <v>12</v>
      </c>
      <c r="K384">
        <v>2</v>
      </c>
      <c r="L384">
        <v>7</v>
      </c>
      <c r="M384">
        <v>7</v>
      </c>
      <c r="N384">
        <v>1</v>
      </c>
      <c r="O384">
        <v>7</v>
      </c>
    </row>
    <row r="385" spans="1:15" x14ac:dyDescent="0.3">
      <c r="A385">
        <v>51</v>
      </c>
      <c r="B385">
        <v>833</v>
      </c>
      <c r="C385">
        <v>1</v>
      </c>
      <c r="D385">
        <v>96</v>
      </c>
      <c r="E385">
        <v>27230</v>
      </c>
      <c r="F385">
        <v>23231</v>
      </c>
      <c r="G385">
        <v>1</v>
      </c>
      <c r="H385">
        <v>11</v>
      </c>
      <c r="I385">
        <v>0</v>
      </c>
      <c r="J385">
        <v>1</v>
      </c>
      <c r="K385">
        <v>0</v>
      </c>
      <c r="L385">
        <v>1</v>
      </c>
      <c r="M385">
        <v>0</v>
      </c>
      <c r="N385">
        <v>0</v>
      </c>
      <c r="O385">
        <v>0</v>
      </c>
    </row>
    <row r="386" spans="1:15" x14ac:dyDescent="0.3">
      <c r="A386">
        <v>37</v>
      </c>
      <c r="B386">
        <v>1305</v>
      </c>
      <c r="C386">
        <v>10</v>
      </c>
      <c r="D386">
        <v>49</v>
      </c>
      <c r="E386">
        <v>41970</v>
      </c>
      <c r="F386">
        <v>21123</v>
      </c>
      <c r="G386">
        <v>2</v>
      </c>
      <c r="H386">
        <v>12</v>
      </c>
      <c r="I386">
        <v>0</v>
      </c>
      <c r="J386">
        <v>18</v>
      </c>
      <c r="K386">
        <v>2</v>
      </c>
      <c r="L386">
        <v>1</v>
      </c>
      <c r="M386">
        <v>0</v>
      </c>
      <c r="N386">
        <v>0</v>
      </c>
      <c r="O386">
        <v>1</v>
      </c>
    </row>
    <row r="387" spans="1:15" x14ac:dyDescent="0.3">
      <c r="A387">
        <v>26</v>
      </c>
      <c r="B387">
        <v>703</v>
      </c>
      <c r="C387">
        <v>28</v>
      </c>
      <c r="D387">
        <v>66</v>
      </c>
      <c r="E387">
        <v>62720</v>
      </c>
      <c r="F387">
        <v>7428</v>
      </c>
      <c r="G387">
        <v>1</v>
      </c>
      <c r="H387">
        <v>20</v>
      </c>
      <c r="I387">
        <v>2</v>
      </c>
      <c r="J387">
        <v>6</v>
      </c>
      <c r="K387">
        <v>5</v>
      </c>
      <c r="L387">
        <v>5</v>
      </c>
      <c r="M387">
        <v>3</v>
      </c>
      <c r="N387">
        <v>1</v>
      </c>
      <c r="O387">
        <v>4</v>
      </c>
    </row>
    <row r="388" spans="1:15" x14ac:dyDescent="0.3">
      <c r="A388">
        <v>40</v>
      </c>
      <c r="B388">
        <v>1202</v>
      </c>
      <c r="C388">
        <v>2</v>
      </c>
      <c r="D388">
        <v>89</v>
      </c>
      <c r="E388">
        <v>63770</v>
      </c>
      <c r="F388">
        <v>13888</v>
      </c>
      <c r="G388">
        <v>5</v>
      </c>
      <c r="H388">
        <v>20</v>
      </c>
      <c r="I388">
        <v>3</v>
      </c>
      <c r="J388">
        <v>15</v>
      </c>
      <c r="K388">
        <v>0</v>
      </c>
      <c r="L388">
        <v>12</v>
      </c>
      <c r="M388">
        <v>11</v>
      </c>
      <c r="N388">
        <v>11</v>
      </c>
      <c r="O388">
        <v>8</v>
      </c>
    </row>
    <row r="389" spans="1:15" x14ac:dyDescent="0.3">
      <c r="A389">
        <v>40</v>
      </c>
      <c r="B389">
        <v>1151</v>
      </c>
      <c r="C389">
        <v>9</v>
      </c>
      <c r="D389">
        <v>63</v>
      </c>
      <c r="E389">
        <v>48760</v>
      </c>
      <c r="F389">
        <v>14242</v>
      </c>
      <c r="G389">
        <v>9</v>
      </c>
      <c r="H389">
        <v>14</v>
      </c>
      <c r="I389">
        <v>1</v>
      </c>
      <c r="J389">
        <v>5</v>
      </c>
      <c r="K389">
        <v>5</v>
      </c>
      <c r="L389">
        <v>3</v>
      </c>
      <c r="M389">
        <v>2</v>
      </c>
      <c r="N389">
        <v>0</v>
      </c>
      <c r="O389">
        <v>2</v>
      </c>
    </row>
    <row r="390" spans="1:15" x14ac:dyDescent="0.3">
      <c r="A390">
        <v>24</v>
      </c>
      <c r="B390">
        <v>830</v>
      </c>
      <c r="C390">
        <v>13</v>
      </c>
      <c r="D390">
        <v>78</v>
      </c>
      <c r="E390">
        <v>20330</v>
      </c>
      <c r="F390">
        <v>7103</v>
      </c>
      <c r="G390">
        <v>1</v>
      </c>
      <c r="H390">
        <v>13</v>
      </c>
      <c r="I390">
        <v>1</v>
      </c>
      <c r="J390">
        <v>1</v>
      </c>
      <c r="K390">
        <v>2</v>
      </c>
      <c r="L390">
        <v>1</v>
      </c>
      <c r="M390">
        <v>0</v>
      </c>
      <c r="N390">
        <v>0</v>
      </c>
      <c r="O390">
        <v>0</v>
      </c>
    </row>
    <row r="391" spans="1:15" x14ac:dyDescent="0.3">
      <c r="A391">
        <v>36</v>
      </c>
      <c r="B391">
        <v>1174</v>
      </c>
      <c r="C391">
        <v>3</v>
      </c>
      <c r="D391">
        <v>99</v>
      </c>
      <c r="E391">
        <v>92780</v>
      </c>
      <c r="F391">
        <v>20763</v>
      </c>
      <c r="G391">
        <v>3</v>
      </c>
      <c r="H391">
        <v>16</v>
      </c>
      <c r="I391">
        <v>0</v>
      </c>
      <c r="J391">
        <v>15</v>
      </c>
      <c r="K391">
        <v>3</v>
      </c>
      <c r="L391">
        <v>5</v>
      </c>
      <c r="M391">
        <v>4</v>
      </c>
      <c r="N391">
        <v>0</v>
      </c>
      <c r="O391">
        <v>1</v>
      </c>
    </row>
    <row r="392" spans="1:15" x14ac:dyDescent="0.3">
      <c r="A392">
        <v>38</v>
      </c>
      <c r="B392">
        <v>362</v>
      </c>
      <c r="C392">
        <v>1</v>
      </c>
      <c r="D392">
        <v>43</v>
      </c>
      <c r="E392">
        <v>26190</v>
      </c>
      <c r="F392">
        <v>14561</v>
      </c>
      <c r="G392">
        <v>3</v>
      </c>
      <c r="H392">
        <v>17</v>
      </c>
      <c r="I392">
        <v>0</v>
      </c>
      <c r="J392">
        <v>8</v>
      </c>
      <c r="K392">
        <v>3</v>
      </c>
      <c r="L392">
        <v>0</v>
      </c>
      <c r="M392">
        <v>0</v>
      </c>
      <c r="N392">
        <v>0</v>
      </c>
      <c r="O392">
        <v>0</v>
      </c>
    </row>
    <row r="393" spans="1:15" x14ac:dyDescent="0.3">
      <c r="A393">
        <v>32</v>
      </c>
      <c r="B393">
        <v>638</v>
      </c>
      <c r="C393">
        <v>8</v>
      </c>
      <c r="D393">
        <v>91</v>
      </c>
      <c r="E393">
        <v>51750</v>
      </c>
      <c r="F393">
        <v>22162</v>
      </c>
      <c r="G393">
        <v>5</v>
      </c>
      <c r="H393">
        <v>12</v>
      </c>
      <c r="I393">
        <v>1</v>
      </c>
      <c r="J393">
        <v>9</v>
      </c>
      <c r="K393">
        <v>3</v>
      </c>
      <c r="L393">
        <v>5</v>
      </c>
      <c r="M393">
        <v>3</v>
      </c>
      <c r="N393">
        <v>1</v>
      </c>
      <c r="O393">
        <v>3</v>
      </c>
    </row>
    <row r="394" spans="1:15" x14ac:dyDescent="0.3">
      <c r="A394">
        <v>40</v>
      </c>
      <c r="B394">
        <v>1137</v>
      </c>
      <c r="C394">
        <v>1</v>
      </c>
      <c r="D394">
        <v>98</v>
      </c>
      <c r="E394">
        <v>168230</v>
      </c>
      <c r="F394">
        <v>18991</v>
      </c>
      <c r="G394">
        <v>2</v>
      </c>
      <c r="H394">
        <v>11</v>
      </c>
      <c r="I394">
        <v>1</v>
      </c>
      <c r="J394">
        <v>22</v>
      </c>
      <c r="K394">
        <v>3</v>
      </c>
      <c r="L394">
        <v>19</v>
      </c>
      <c r="M394">
        <v>7</v>
      </c>
      <c r="N394">
        <v>11</v>
      </c>
      <c r="O394">
        <v>16</v>
      </c>
    </row>
    <row r="395" spans="1:15" x14ac:dyDescent="0.3">
      <c r="A395">
        <v>32</v>
      </c>
      <c r="B395">
        <v>967</v>
      </c>
      <c r="C395">
        <v>8</v>
      </c>
      <c r="D395">
        <v>43</v>
      </c>
      <c r="E395">
        <v>89980</v>
      </c>
      <c r="F395">
        <v>15589</v>
      </c>
      <c r="G395">
        <v>1</v>
      </c>
      <c r="H395">
        <v>14</v>
      </c>
      <c r="I395">
        <v>0</v>
      </c>
      <c r="J395">
        <v>9</v>
      </c>
      <c r="K395">
        <v>2</v>
      </c>
      <c r="L395">
        <v>9</v>
      </c>
      <c r="M395">
        <v>8</v>
      </c>
      <c r="N395">
        <v>3</v>
      </c>
      <c r="O395">
        <v>7</v>
      </c>
    </row>
    <row r="396" spans="1:15" x14ac:dyDescent="0.3">
      <c r="A396">
        <v>35</v>
      </c>
      <c r="B396">
        <v>1343</v>
      </c>
      <c r="C396">
        <v>27</v>
      </c>
      <c r="D396">
        <v>53</v>
      </c>
      <c r="E396">
        <v>25590</v>
      </c>
      <c r="F396">
        <v>17852</v>
      </c>
      <c r="G396">
        <v>1</v>
      </c>
      <c r="H396">
        <v>11</v>
      </c>
      <c r="I396">
        <v>0</v>
      </c>
      <c r="J396">
        <v>6</v>
      </c>
      <c r="K396">
        <v>3</v>
      </c>
      <c r="L396">
        <v>6</v>
      </c>
      <c r="M396">
        <v>5</v>
      </c>
      <c r="N396">
        <v>1</v>
      </c>
      <c r="O396">
        <v>1</v>
      </c>
    </row>
    <row r="397" spans="1:15" x14ac:dyDescent="0.3">
      <c r="A397">
        <v>56</v>
      </c>
      <c r="B397">
        <v>713</v>
      </c>
      <c r="C397">
        <v>8</v>
      </c>
      <c r="D397">
        <v>67</v>
      </c>
      <c r="E397">
        <v>42570</v>
      </c>
      <c r="F397">
        <v>13939</v>
      </c>
      <c r="G397">
        <v>4</v>
      </c>
      <c r="H397">
        <v>18</v>
      </c>
      <c r="I397">
        <v>1</v>
      </c>
      <c r="J397">
        <v>19</v>
      </c>
      <c r="K397">
        <v>3</v>
      </c>
      <c r="L397">
        <v>2</v>
      </c>
      <c r="M397">
        <v>2</v>
      </c>
      <c r="N397">
        <v>2</v>
      </c>
      <c r="O397">
        <v>2</v>
      </c>
    </row>
    <row r="398" spans="1:15" x14ac:dyDescent="0.3">
      <c r="A398">
        <v>30</v>
      </c>
      <c r="B398">
        <v>1358</v>
      </c>
      <c r="C398">
        <v>24</v>
      </c>
      <c r="D398">
        <v>67</v>
      </c>
      <c r="E398">
        <v>26930</v>
      </c>
      <c r="F398">
        <v>13335</v>
      </c>
      <c r="G398">
        <v>1</v>
      </c>
      <c r="H398">
        <v>22</v>
      </c>
      <c r="I398">
        <v>1</v>
      </c>
      <c r="J398">
        <v>1</v>
      </c>
      <c r="K398">
        <v>2</v>
      </c>
      <c r="L398">
        <v>1</v>
      </c>
      <c r="M398">
        <v>0</v>
      </c>
      <c r="N398">
        <v>0</v>
      </c>
      <c r="O398">
        <v>0</v>
      </c>
    </row>
    <row r="399" spans="1:15" x14ac:dyDescent="0.3">
      <c r="A399">
        <v>36</v>
      </c>
      <c r="B399">
        <v>884</v>
      </c>
      <c r="C399">
        <v>1</v>
      </c>
      <c r="D399">
        <v>73</v>
      </c>
      <c r="E399">
        <v>68150</v>
      </c>
      <c r="F399">
        <v>21447</v>
      </c>
      <c r="G399">
        <v>6</v>
      </c>
      <c r="H399">
        <v>13</v>
      </c>
      <c r="I399">
        <v>0</v>
      </c>
      <c r="J399">
        <v>15</v>
      </c>
      <c r="K399">
        <v>5</v>
      </c>
      <c r="L399">
        <v>1</v>
      </c>
      <c r="M399">
        <v>0</v>
      </c>
      <c r="N399">
        <v>0</v>
      </c>
      <c r="O399">
        <v>0</v>
      </c>
    </row>
    <row r="400" spans="1:15" x14ac:dyDescent="0.3">
      <c r="A400">
        <v>46</v>
      </c>
      <c r="B400">
        <v>1319</v>
      </c>
      <c r="C400">
        <v>3</v>
      </c>
      <c r="D400">
        <v>45</v>
      </c>
      <c r="E400">
        <v>132250</v>
      </c>
      <c r="F400">
        <v>7739</v>
      </c>
      <c r="G400">
        <v>2</v>
      </c>
      <c r="H400">
        <v>12</v>
      </c>
      <c r="I400">
        <v>1</v>
      </c>
      <c r="J400">
        <v>25</v>
      </c>
      <c r="K400">
        <v>5</v>
      </c>
      <c r="L400">
        <v>19</v>
      </c>
      <c r="M400">
        <v>17</v>
      </c>
      <c r="N400">
        <v>2</v>
      </c>
      <c r="O400">
        <v>8</v>
      </c>
    </row>
    <row r="401" spans="1:15" x14ac:dyDescent="0.3">
      <c r="A401">
        <v>60</v>
      </c>
      <c r="B401">
        <v>422</v>
      </c>
      <c r="C401">
        <v>7</v>
      </c>
      <c r="D401">
        <v>41</v>
      </c>
      <c r="E401">
        <v>195660</v>
      </c>
      <c r="F401">
        <v>3854</v>
      </c>
      <c r="G401">
        <v>5</v>
      </c>
      <c r="H401">
        <v>11</v>
      </c>
      <c r="I401">
        <v>0</v>
      </c>
      <c r="J401">
        <v>33</v>
      </c>
      <c r="K401">
        <v>5</v>
      </c>
      <c r="L401">
        <v>29</v>
      </c>
      <c r="M401">
        <v>8</v>
      </c>
      <c r="N401">
        <v>11</v>
      </c>
      <c r="O401">
        <v>10</v>
      </c>
    </row>
    <row r="402" spans="1:15" x14ac:dyDescent="0.3">
      <c r="A402">
        <v>53</v>
      </c>
      <c r="B402">
        <v>1436</v>
      </c>
      <c r="C402">
        <v>6</v>
      </c>
      <c r="D402">
        <v>34</v>
      </c>
      <c r="E402">
        <v>23060</v>
      </c>
      <c r="F402">
        <v>16047</v>
      </c>
      <c r="G402">
        <v>2</v>
      </c>
      <c r="H402">
        <v>20</v>
      </c>
      <c r="I402">
        <v>1</v>
      </c>
      <c r="J402">
        <v>13</v>
      </c>
      <c r="K402">
        <v>3</v>
      </c>
      <c r="L402">
        <v>7</v>
      </c>
      <c r="M402">
        <v>7</v>
      </c>
      <c r="N402">
        <v>4</v>
      </c>
      <c r="O402">
        <v>5</v>
      </c>
    </row>
    <row r="403" spans="1:15" x14ac:dyDescent="0.3">
      <c r="A403">
        <v>25</v>
      </c>
      <c r="B403">
        <v>977</v>
      </c>
      <c r="C403">
        <v>2</v>
      </c>
      <c r="D403">
        <v>57</v>
      </c>
      <c r="E403">
        <v>3977</v>
      </c>
      <c r="F403">
        <v>7298</v>
      </c>
      <c r="G403">
        <v>6</v>
      </c>
      <c r="H403">
        <v>19</v>
      </c>
      <c r="I403">
        <v>1</v>
      </c>
      <c r="J403">
        <v>7</v>
      </c>
      <c r="K403">
        <v>2</v>
      </c>
      <c r="L403">
        <v>2</v>
      </c>
      <c r="M403">
        <v>2</v>
      </c>
      <c r="N403">
        <v>0</v>
      </c>
      <c r="O403">
        <v>2</v>
      </c>
    </row>
    <row r="404" spans="1:15" x14ac:dyDescent="0.3">
      <c r="A404">
        <v>35</v>
      </c>
      <c r="B404">
        <v>802</v>
      </c>
      <c r="C404">
        <v>10</v>
      </c>
      <c r="D404">
        <v>45</v>
      </c>
      <c r="E404">
        <v>39170</v>
      </c>
      <c r="F404">
        <v>9541</v>
      </c>
      <c r="G404">
        <v>1</v>
      </c>
      <c r="H404">
        <v>20</v>
      </c>
      <c r="I404">
        <v>1</v>
      </c>
      <c r="J404">
        <v>3</v>
      </c>
      <c r="K404">
        <v>4</v>
      </c>
      <c r="L404">
        <v>3</v>
      </c>
      <c r="M404">
        <v>2</v>
      </c>
      <c r="N404">
        <v>1</v>
      </c>
      <c r="O404">
        <v>2</v>
      </c>
    </row>
    <row r="405" spans="1:15" x14ac:dyDescent="0.3">
      <c r="A405">
        <v>52</v>
      </c>
      <c r="B405">
        <v>266</v>
      </c>
      <c r="C405">
        <v>2</v>
      </c>
      <c r="D405">
        <v>57</v>
      </c>
      <c r="E405">
        <v>198450</v>
      </c>
      <c r="F405">
        <v>25846</v>
      </c>
      <c r="G405">
        <v>1</v>
      </c>
      <c r="H405">
        <v>15</v>
      </c>
      <c r="I405">
        <v>1</v>
      </c>
      <c r="J405">
        <v>33</v>
      </c>
      <c r="K405">
        <v>3</v>
      </c>
      <c r="L405">
        <v>32</v>
      </c>
      <c r="M405">
        <v>14</v>
      </c>
      <c r="N405">
        <v>6</v>
      </c>
      <c r="O405">
        <v>9</v>
      </c>
    </row>
    <row r="406" spans="1:15" x14ac:dyDescent="0.3">
      <c r="A406">
        <v>32</v>
      </c>
      <c r="B406">
        <v>1401</v>
      </c>
      <c r="C406">
        <v>4</v>
      </c>
      <c r="D406">
        <v>56</v>
      </c>
      <c r="E406">
        <v>39310</v>
      </c>
      <c r="F406">
        <v>20990</v>
      </c>
      <c r="G406">
        <v>2</v>
      </c>
      <c r="H406">
        <v>11</v>
      </c>
      <c r="I406">
        <v>1</v>
      </c>
      <c r="J406">
        <v>6</v>
      </c>
      <c r="K406">
        <v>5</v>
      </c>
      <c r="L406">
        <v>4</v>
      </c>
      <c r="M406">
        <v>3</v>
      </c>
      <c r="N406">
        <v>1</v>
      </c>
      <c r="O406">
        <v>2</v>
      </c>
    </row>
    <row r="407" spans="1:15" x14ac:dyDescent="0.3">
      <c r="A407">
        <v>36</v>
      </c>
      <c r="B407">
        <v>541</v>
      </c>
      <c r="C407">
        <v>7</v>
      </c>
      <c r="D407">
        <v>48</v>
      </c>
      <c r="E407">
        <v>96990</v>
      </c>
      <c r="F407">
        <v>7246</v>
      </c>
      <c r="G407">
        <v>4</v>
      </c>
      <c r="H407">
        <v>11</v>
      </c>
      <c r="I407">
        <v>1</v>
      </c>
      <c r="J407">
        <v>16</v>
      </c>
      <c r="K407">
        <v>2</v>
      </c>
      <c r="L407">
        <v>13</v>
      </c>
      <c r="M407">
        <v>9</v>
      </c>
      <c r="N407">
        <v>1</v>
      </c>
      <c r="O407">
        <v>12</v>
      </c>
    </row>
    <row r="408" spans="1:15" x14ac:dyDescent="0.3">
      <c r="A408">
        <v>37</v>
      </c>
      <c r="B408">
        <v>397</v>
      </c>
      <c r="C408">
        <v>7</v>
      </c>
      <c r="D408">
        <v>30</v>
      </c>
      <c r="E408">
        <v>136640</v>
      </c>
      <c r="F408">
        <v>25258</v>
      </c>
      <c r="G408">
        <v>4</v>
      </c>
      <c r="H408">
        <v>13</v>
      </c>
      <c r="I408">
        <v>0</v>
      </c>
      <c r="J408">
        <v>16</v>
      </c>
      <c r="K408">
        <v>3</v>
      </c>
      <c r="L408">
        <v>5</v>
      </c>
      <c r="M408">
        <v>2</v>
      </c>
      <c r="N408">
        <v>0</v>
      </c>
      <c r="O408">
        <v>2</v>
      </c>
    </row>
    <row r="409" spans="1:15" x14ac:dyDescent="0.3">
      <c r="A409">
        <v>36</v>
      </c>
      <c r="B409">
        <v>1413</v>
      </c>
      <c r="C409">
        <v>1</v>
      </c>
      <c r="D409">
        <v>42</v>
      </c>
      <c r="E409">
        <v>79180</v>
      </c>
      <c r="F409">
        <v>6599</v>
      </c>
      <c r="G409">
        <v>1</v>
      </c>
      <c r="H409">
        <v>14</v>
      </c>
      <c r="I409">
        <v>1</v>
      </c>
      <c r="J409">
        <v>11</v>
      </c>
      <c r="K409">
        <v>5</v>
      </c>
      <c r="L409">
        <v>11</v>
      </c>
      <c r="M409">
        <v>10</v>
      </c>
      <c r="N409">
        <v>4</v>
      </c>
      <c r="O409">
        <v>1</v>
      </c>
    </row>
    <row r="410" spans="1:15" x14ac:dyDescent="0.3">
      <c r="A410">
        <v>38</v>
      </c>
      <c r="B410">
        <v>240</v>
      </c>
      <c r="C410">
        <v>2</v>
      </c>
      <c r="D410">
        <v>75</v>
      </c>
      <c r="E410">
        <v>59800</v>
      </c>
      <c r="F410">
        <v>26085</v>
      </c>
      <c r="G410">
        <v>6</v>
      </c>
      <c r="H410">
        <v>12</v>
      </c>
      <c r="I410">
        <v>0</v>
      </c>
      <c r="J410">
        <v>17</v>
      </c>
      <c r="K410">
        <v>2</v>
      </c>
      <c r="L410">
        <v>15</v>
      </c>
      <c r="M410">
        <v>7</v>
      </c>
      <c r="N410">
        <v>4</v>
      </c>
      <c r="O410">
        <v>12</v>
      </c>
    </row>
    <row r="411" spans="1:15" x14ac:dyDescent="0.3">
      <c r="A411">
        <v>38</v>
      </c>
      <c r="B411">
        <v>770</v>
      </c>
      <c r="C411">
        <v>10</v>
      </c>
      <c r="D411">
        <v>73</v>
      </c>
      <c r="E411">
        <v>87400</v>
      </c>
      <c r="F411">
        <v>5569</v>
      </c>
      <c r="G411">
        <v>0</v>
      </c>
      <c r="H411">
        <v>14</v>
      </c>
      <c r="I411">
        <v>2</v>
      </c>
      <c r="J411">
        <v>9</v>
      </c>
      <c r="K411">
        <v>2</v>
      </c>
      <c r="L411">
        <v>8</v>
      </c>
      <c r="M411">
        <v>7</v>
      </c>
      <c r="N411">
        <v>2</v>
      </c>
      <c r="O411">
        <v>7</v>
      </c>
    </row>
    <row r="412" spans="1:15" x14ac:dyDescent="0.3">
      <c r="A412">
        <v>34</v>
      </c>
      <c r="B412">
        <v>1354</v>
      </c>
      <c r="C412">
        <v>5</v>
      </c>
      <c r="D412">
        <v>45</v>
      </c>
      <c r="E412">
        <v>116310</v>
      </c>
      <c r="F412">
        <v>5615</v>
      </c>
      <c r="G412">
        <v>2</v>
      </c>
      <c r="H412">
        <v>12</v>
      </c>
      <c r="I412">
        <v>0</v>
      </c>
      <c r="J412">
        <v>14</v>
      </c>
      <c r="K412">
        <v>6</v>
      </c>
      <c r="L412">
        <v>11</v>
      </c>
      <c r="M412">
        <v>10</v>
      </c>
      <c r="N412">
        <v>5</v>
      </c>
      <c r="O412">
        <v>8</v>
      </c>
    </row>
    <row r="413" spans="1:15" x14ac:dyDescent="0.3">
      <c r="A413">
        <v>28</v>
      </c>
      <c r="B413">
        <v>1157</v>
      </c>
      <c r="C413">
        <v>2</v>
      </c>
      <c r="D413">
        <v>84</v>
      </c>
      <c r="E413">
        <v>34640</v>
      </c>
      <c r="F413">
        <v>24737</v>
      </c>
      <c r="G413">
        <v>5</v>
      </c>
      <c r="H413">
        <v>13</v>
      </c>
      <c r="I413">
        <v>0</v>
      </c>
      <c r="J413">
        <v>5</v>
      </c>
      <c r="K413">
        <v>4</v>
      </c>
      <c r="L413">
        <v>3</v>
      </c>
      <c r="M413">
        <v>2</v>
      </c>
      <c r="N413">
        <v>2</v>
      </c>
      <c r="O413">
        <v>2</v>
      </c>
    </row>
    <row r="414" spans="1:15" x14ac:dyDescent="0.3">
      <c r="A414">
        <v>30</v>
      </c>
      <c r="B414">
        <v>1427</v>
      </c>
      <c r="C414">
        <v>2</v>
      </c>
      <c r="D414">
        <v>35</v>
      </c>
      <c r="E414">
        <v>27200</v>
      </c>
      <c r="F414">
        <v>11162</v>
      </c>
      <c r="G414">
        <v>0</v>
      </c>
      <c r="H414">
        <v>13</v>
      </c>
      <c r="I414">
        <v>0</v>
      </c>
      <c r="J414">
        <v>6</v>
      </c>
      <c r="K414">
        <v>3</v>
      </c>
      <c r="L414">
        <v>5</v>
      </c>
      <c r="M414">
        <v>3</v>
      </c>
      <c r="N414">
        <v>1</v>
      </c>
      <c r="O414">
        <v>2</v>
      </c>
    </row>
    <row r="415" spans="1:15" x14ac:dyDescent="0.3">
      <c r="A415">
        <v>47</v>
      </c>
      <c r="B415">
        <v>1180</v>
      </c>
      <c r="C415">
        <v>25</v>
      </c>
      <c r="D415">
        <v>84</v>
      </c>
      <c r="E415">
        <v>86330</v>
      </c>
      <c r="F415">
        <v>13084</v>
      </c>
      <c r="G415">
        <v>2</v>
      </c>
      <c r="H415">
        <v>23</v>
      </c>
      <c r="I415">
        <v>0</v>
      </c>
      <c r="J415">
        <v>25</v>
      </c>
      <c r="K415">
        <v>3</v>
      </c>
      <c r="L415">
        <v>5</v>
      </c>
      <c r="M415">
        <v>14</v>
      </c>
      <c r="N415">
        <v>12</v>
      </c>
      <c r="O415">
        <v>11</v>
      </c>
    </row>
    <row r="416" spans="1:15" x14ac:dyDescent="0.3">
      <c r="A416">
        <v>27</v>
      </c>
      <c r="B416">
        <v>618</v>
      </c>
      <c r="C416">
        <v>4</v>
      </c>
      <c r="D416">
        <v>76</v>
      </c>
      <c r="E416">
        <v>23180</v>
      </c>
      <c r="F416">
        <v>17808</v>
      </c>
      <c r="G416">
        <v>1</v>
      </c>
      <c r="H416">
        <v>19</v>
      </c>
      <c r="I416">
        <v>0</v>
      </c>
      <c r="J416">
        <v>1</v>
      </c>
      <c r="K416">
        <v>2</v>
      </c>
      <c r="L416">
        <v>1</v>
      </c>
      <c r="M416">
        <v>1</v>
      </c>
      <c r="N416">
        <v>0</v>
      </c>
      <c r="O416">
        <v>0</v>
      </c>
    </row>
    <row r="417" spans="1:15" x14ac:dyDescent="0.3">
      <c r="A417">
        <v>30</v>
      </c>
      <c r="B417">
        <v>111</v>
      </c>
      <c r="C417">
        <v>9</v>
      </c>
      <c r="D417">
        <v>66</v>
      </c>
      <c r="E417">
        <v>30720</v>
      </c>
      <c r="F417">
        <v>11012</v>
      </c>
      <c r="G417">
        <v>1</v>
      </c>
      <c r="H417">
        <v>11</v>
      </c>
      <c r="I417">
        <v>2</v>
      </c>
      <c r="J417">
        <v>12</v>
      </c>
      <c r="K417">
        <v>4</v>
      </c>
      <c r="L417">
        <v>12</v>
      </c>
      <c r="M417">
        <v>9</v>
      </c>
      <c r="N417">
        <v>6</v>
      </c>
      <c r="O417">
        <v>10</v>
      </c>
    </row>
    <row r="418" spans="1:15" x14ac:dyDescent="0.3">
      <c r="A418">
        <v>32</v>
      </c>
      <c r="B418">
        <v>585</v>
      </c>
      <c r="C418">
        <v>10</v>
      </c>
      <c r="D418">
        <v>56</v>
      </c>
      <c r="E418">
        <v>34330</v>
      </c>
      <c r="F418">
        <v>17360</v>
      </c>
      <c r="G418">
        <v>6</v>
      </c>
      <c r="H418">
        <v>13</v>
      </c>
      <c r="I418">
        <v>1</v>
      </c>
      <c r="J418">
        <v>10</v>
      </c>
      <c r="K418">
        <v>3</v>
      </c>
      <c r="L418">
        <v>5</v>
      </c>
      <c r="M418">
        <v>2</v>
      </c>
      <c r="N418">
        <v>1</v>
      </c>
      <c r="O418">
        <v>3</v>
      </c>
    </row>
    <row r="419" spans="1:15" x14ac:dyDescent="0.3">
      <c r="A419">
        <v>30</v>
      </c>
      <c r="B419">
        <v>241</v>
      </c>
      <c r="C419">
        <v>7</v>
      </c>
      <c r="D419">
        <v>48</v>
      </c>
      <c r="E419">
        <v>28445</v>
      </c>
      <c r="F419">
        <v>5348</v>
      </c>
      <c r="G419">
        <v>1</v>
      </c>
      <c r="H419">
        <v>12</v>
      </c>
      <c r="I419">
        <v>1</v>
      </c>
      <c r="J419">
        <v>6</v>
      </c>
      <c r="K419">
        <v>3</v>
      </c>
      <c r="L419">
        <v>6</v>
      </c>
      <c r="M419">
        <v>4</v>
      </c>
      <c r="N419">
        <v>1</v>
      </c>
      <c r="O419">
        <v>1</v>
      </c>
    </row>
    <row r="420" spans="1:15" x14ac:dyDescent="0.3">
      <c r="A420">
        <v>34</v>
      </c>
      <c r="B420">
        <v>1065</v>
      </c>
      <c r="C420">
        <v>23</v>
      </c>
      <c r="D420">
        <v>72</v>
      </c>
      <c r="E420">
        <v>45680</v>
      </c>
      <c r="F420">
        <v>10034</v>
      </c>
      <c r="G420">
        <v>0</v>
      </c>
      <c r="H420">
        <v>20</v>
      </c>
      <c r="I420">
        <v>0</v>
      </c>
      <c r="J420">
        <v>10</v>
      </c>
      <c r="K420">
        <v>2</v>
      </c>
      <c r="L420">
        <v>9</v>
      </c>
      <c r="M420">
        <v>5</v>
      </c>
      <c r="N420">
        <v>8</v>
      </c>
      <c r="O420">
        <v>7</v>
      </c>
    </row>
    <row r="421" spans="1:15" x14ac:dyDescent="0.3">
      <c r="A421">
        <v>38</v>
      </c>
      <c r="B421">
        <v>1153</v>
      </c>
      <c r="C421">
        <v>6</v>
      </c>
      <c r="D421">
        <v>40</v>
      </c>
      <c r="E421">
        <v>37020</v>
      </c>
      <c r="F421">
        <v>16376</v>
      </c>
      <c r="G421">
        <v>1</v>
      </c>
      <c r="H421">
        <v>11</v>
      </c>
      <c r="I421">
        <v>1</v>
      </c>
      <c r="J421">
        <v>5</v>
      </c>
      <c r="K421">
        <v>3</v>
      </c>
      <c r="L421">
        <v>5</v>
      </c>
      <c r="M421">
        <v>4</v>
      </c>
      <c r="N421">
        <v>0</v>
      </c>
      <c r="O421">
        <v>4</v>
      </c>
    </row>
    <row r="422" spans="1:15" x14ac:dyDescent="0.3">
      <c r="A422">
        <v>32</v>
      </c>
      <c r="B422">
        <v>824</v>
      </c>
      <c r="C422">
        <v>5</v>
      </c>
      <c r="D422">
        <v>67</v>
      </c>
      <c r="E422">
        <v>58780</v>
      </c>
      <c r="F422">
        <v>15624</v>
      </c>
      <c r="G422">
        <v>3</v>
      </c>
      <c r="H422">
        <v>12</v>
      </c>
      <c r="I422">
        <v>1</v>
      </c>
      <c r="J422">
        <v>12</v>
      </c>
      <c r="K422">
        <v>2</v>
      </c>
      <c r="L422">
        <v>7</v>
      </c>
      <c r="M422">
        <v>1</v>
      </c>
      <c r="N422">
        <v>2</v>
      </c>
      <c r="O422">
        <v>5</v>
      </c>
    </row>
    <row r="423" spans="1:15" x14ac:dyDescent="0.3">
      <c r="A423">
        <v>41</v>
      </c>
      <c r="B423">
        <v>857</v>
      </c>
      <c r="C423">
        <v>10</v>
      </c>
      <c r="D423">
        <v>91</v>
      </c>
      <c r="E423">
        <v>171810</v>
      </c>
      <c r="F423">
        <v>12888</v>
      </c>
      <c r="G423">
        <v>4</v>
      </c>
      <c r="H423">
        <v>13</v>
      </c>
      <c r="I423">
        <v>1</v>
      </c>
      <c r="J423">
        <v>21</v>
      </c>
      <c r="K423">
        <v>2</v>
      </c>
      <c r="L423">
        <v>7</v>
      </c>
      <c r="M423">
        <v>6</v>
      </c>
      <c r="N423">
        <v>7</v>
      </c>
      <c r="O423">
        <v>7</v>
      </c>
    </row>
    <row r="424" spans="1:15" x14ac:dyDescent="0.3">
      <c r="A424">
        <v>24</v>
      </c>
      <c r="B424">
        <v>1448</v>
      </c>
      <c r="C424">
        <v>1</v>
      </c>
      <c r="D424">
        <v>62</v>
      </c>
      <c r="E424">
        <v>32020</v>
      </c>
      <c r="F424">
        <v>21972</v>
      </c>
      <c r="G424">
        <v>1</v>
      </c>
      <c r="H424">
        <v>16</v>
      </c>
      <c r="I424">
        <v>0</v>
      </c>
      <c r="J424">
        <v>6</v>
      </c>
      <c r="K424">
        <v>4</v>
      </c>
      <c r="L424">
        <v>5</v>
      </c>
      <c r="M424">
        <v>3</v>
      </c>
      <c r="N424">
        <v>1</v>
      </c>
      <c r="O424">
        <v>4</v>
      </c>
    </row>
    <row r="425" spans="1:15" x14ac:dyDescent="0.3">
      <c r="A425">
        <v>45</v>
      </c>
      <c r="B425">
        <v>194</v>
      </c>
      <c r="C425">
        <v>9</v>
      </c>
      <c r="D425">
        <v>60</v>
      </c>
      <c r="E425">
        <v>23480</v>
      </c>
      <c r="F425">
        <v>10901</v>
      </c>
      <c r="G425">
        <v>8</v>
      </c>
      <c r="H425">
        <v>18</v>
      </c>
      <c r="I425">
        <v>1</v>
      </c>
      <c r="J425">
        <v>20</v>
      </c>
      <c r="K425">
        <v>2</v>
      </c>
      <c r="L425">
        <v>17</v>
      </c>
      <c r="M425">
        <v>9</v>
      </c>
      <c r="N425">
        <v>0</v>
      </c>
      <c r="O425">
        <v>15</v>
      </c>
    </row>
    <row r="426" spans="1:15" x14ac:dyDescent="0.3">
      <c r="A426">
        <v>51</v>
      </c>
      <c r="B426">
        <v>942</v>
      </c>
      <c r="C426">
        <v>3</v>
      </c>
      <c r="D426">
        <v>53</v>
      </c>
      <c r="E426">
        <v>131160</v>
      </c>
      <c r="F426">
        <v>22984</v>
      </c>
      <c r="G426">
        <v>2</v>
      </c>
      <c r="H426">
        <v>11</v>
      </c>
      <c r="I426">
        <v>0</v>
      </c>
      <c r="J426">
        <v>15</v>
      </c>
      <c r="K426">
        <v>2</v>
      </c>
      <c r="L426">
        <v>5</v>
      </c>
      <c r="M426">
        <v>2</v>
      </c>
      <c r="N426">
        <v>2</v>
      </c>
      <c r="O426">
        <v>2</v>
      </c>
    </row>
    <row r="427" spans="1:15" x14ac:dyDescent="0.3">
      <c r="A427">
        <v>25</v>
      </c>
      <c r="B427">
        <v>583</v>
      </c>
      <c r="C427">
        <v>4</v>
      </c>
      <c r="D427">
        <v>87</v>
      </c>
      <c r="E427">
        <v>42560</v>
      </c>
      <c r="F427">
        <v>18154</v>
      </c>
      <c r="G427">
        <v>1</v>
      </c>
      <c r="H427">
        <v>12</v>
      </c>
      <c r="I427">
        <v>0</v>
      </c>
      <c r="J427">
        <v>5</v>
      </c>
      <c r="K427">
        <v>1</v>
      </c>
      <c r="L427">
        <v>5</v>
      </c>
      <c r="M427">
        <v>2</v>
      </c>
      <c r="N427">
        <v>0</v>
      </c>
      <c r="O427">
        <v>3</v>
      </c>
    </row>
    <row r="428" spans="1:15" x14ac:dyDescent="0.3">
      <c r="A428">
        <v>60</v>
      </c>
      <c r="B428">
        <v>1499</v>
      </c>
      <c r="C428">
        <v>28</v>
      </c>
      <c r="D428">
        <v>80</v>
      </c>
      <c r="E428">
        <v>102660</v>
      </c>
      <c r="F428">
        <v>2845</v>
      </c>
      <c r="G428">
        <v>4</v>
      </c>
      <c r="H428">
        <v>19</v>
      </c>
      <c r="I428">
        <v>0</v>
      </c>
      <c r="J428">
        <v>22</v>
      </c>
      <c r="K428">
        <v>5</v>
      </c>
      <c r="L428">
        <v>18</v>
      </c>
      <c r="M428">
        <v>13</v>
      </c>
      <c r="N428">
        <v>13</v>
      </c>
      <c r="O428">
        <v>11</v>
      </c>
    </row>
    <row r="429" spans="1:15" x14ac:dyDescent="0.3">
      <c r="A429">
        <v>27</v>
      </c>
      <c r="B429">
        <v>1450</v>
      </c>
      <c r="C429">
        <v>3</v>
      </c>
      <c r="D429">
        <v>79</v>
      </c>
      <c r="E429">
        <v>28445</v>
      </c>
      <c r="F429">
        <v>25326</v>
      </c>
      <c r="G429">
        <v>1</v>
      </c>
      <c r="H429">
        <v>15</v>
      </c>
      <c r="I429">
        <v>1</v>
      </c>
      <c r="J429">
        <v>1</v>
      </c>
      <c r="K429">
        <v>2</v>
      </c>
      <c r="L429">
        <v>1</v>
      </c>
      <c r="M429">
        <v>1</v>
      </c>
      <c r="N429">
        <v>0</v>
      </c>
      <c r="O429">
        <v>1</v>
      </c>
    </row>
    <row r="430" spans="1:15" x14ac:dyDescent="0.3">
      <c r="A430">
        <v>27</v>
      </c>
      <c r="B430">
        <v>199</v>
      </c>
      <c r="C430">
        <v>6</v>
      </c>
      <c r="D430">
        <v>55</v>
      </c>
      <c r="E430">
        <v>25390</v>
      </c>
      <c r="F430">
        <v>7950</v>
      </c>
      <c r="G430">
        <v>1</v>
      </c>
      <c r="H430">
        <v>13</v>
      </c>
      <c r="I430">
        <v>1</v>
      </c>
      <c r="J430">
        <v>4</v>
      </c>
      <c r="K430">
        <v>0</v>
      </c>
      <c r="L430">
        <v>4</v>
      </c>
      <c r="M430">
        <v>2</v>
      </c>
      <c r="N430">
        <v>2</v>
      </c>
      <c r="O430">
        <v>2</v>
      </c>
    </row>
    <row r="431" spans="1:15" x14ac:dyDescent="0.3">
      <c r="A431">
        <v>44</v>
      </c>
      <c r="B431">
        <v>383</v>
      </c>
      <c r="C431">
        <v>1</v>
      </c>
      <c r="D431">
        <v>79</v>
      </c>
      <c r="E431">
        <v>47680</v>
      </c>
      <c r="F431">
        <v>9282</v>
      </c>
      <c r="G431">
        <v>7</v>
      </c>
      <c r="H431">
        <v>12</v>
      </c>
      <c r="I431">
        <v>1</v>
      </c>
      <c r="J431">
        <v>11</v>
      </c>
      <c r="K431">
        <v>4</v>
      </c>
      <c r="L431">
        <v>1</v>
      </c>
      <c r="M431">
        <v>0</v>
      </c>
      <c r="N431">
        <v>0</v>
      </c>
      <c r="O431">
        <v>0</v>
      </c>
    </row>
    <row r="432" spans="1:15" x14ac:dyDescent="0.3">
      <c r="A432">
        <v>28</v>
      </c>
      <c r="B432">
        <v>760</v>
      </c>
      <c r="C432">
        <v>7</v>
      </c>
      <c r="D432">
        <v>81</v>
      </c>
      <c r="E432">
        <v>47790</v>
      </c>
      <c r="F432">
        <v>3698</v>
      </c>
      <c r="G432">
        <v>1</v>
      </c>
      <c r="H432">
        <v>20</v>
      </c>
      <c r="I432">
        <v>0</v>
      </c>
      <c r="J432">
        <v>8</v>
      </c>
      <c r="K432">
        <v>2</v>
      </c>
      <c r="L432">
        <v>8</v>
      </c>
      <c r="M432">
        <v>7</v>
      </c>
      <c r="N432">
        <v>7</v>
      </c>
      <c r="O432">
        <v>5</v>
      </c>
    </row>
    <row r="433" spans="1:15" x14ac:dyDescent="0.3">
      <c r="A433">
        <v>35</v>
      </c>
      <c r="B433">
        <v>982</v>
      </c>
      <c r="C433">
        <v>1</v>
      </c>
      <c r="D433">
        <v>58</v>
      </c>
      <c r="E433">
        <v>22580</v>
      </c>
      <c r="F433">
        <v>16340</v>
      </c>
      <c r="G433">
        <v>6</v>
      </c>
      <c r="H433">
        <v>12</v>
      </c>
      <c r="I433">
        <v>1</v>
      </c>
      <c r="J433">
        <v>10</v>
      </c>
      <c r="K433">
        <v>2</v>
      </c>
      <c r="L433">
        <v>8</v>
      </c>
      <c r="M433">
        <v>0</v>
      </c>
      <c r="N433">
        <v>1</v>
      </c>
      <c r="O433">
        <v>7</v>
      </c>
    </row>
    <row r="434" spans="1:15" x14ac:dyDescent="0.3">
      <c r="A434">
        <v>30</v>
      </c>
      <c r="B434">
        <v>946</v>
      </c>
      <c r="C434">
        <v>2</v>
      </c>
      <c r="D434">
        <v>52</v>
      </c>
      <c r="E434">
        <v>68770</v>
      </c>
      <c r="F434">
        <v>20234</v>
      </c>
      <c r="G434">
        <v>5</v>
      </c>
      <c r="H434">
        <v>24</v>
      </c>
      <c r="I434">
        <v>0</v>
      </c>
      <c r="J434">
        <v>12</v>
      </c>
      <c r="K434">
        <v>4</v>
      </c>
      <c r="L434">
        <v>0</v>
      </c>
      <c r="M434">
        <v>0</v>
      </c>
      <c r="N434">
        <v>0</v>
      </c>
      <c r="O434">
        <v>0</v>
      </c>
    </row>
    <row r="435" spans="1:15" x14ac:dyDescent="0.3">
      <c r="A435">
        <v>49</v>
      </c>
      <c r="B435">
        <v>1313</v>
      </c>
      <c r="C435">
        <v>11</v>
      </c>
      <c r="D435">
        <v>80</v>
      </c>
      <c r="E435">
        <v>45070</v>
      </c>
      <c r="F435">
        <v>8191</v>
      </c>
      <c r="G435">
        <v>3</v>
      </c>
      <c r="H435">
        <v>12</v>
      </c>
      <c r="I435">
        <v>0</v>
      </c>
      <c r="J435">
        <v>8</v>
      </c>
      <c r="K435">
        <v>1</v>
      </c>
      <c r="L435">
        <v>5</v>
      </c>
      <c r="M435">
        <v>1</v>
      </c>
      <c r="N435">
        <v>0</v>
      </c>
      <c r="O435">
        <v>4</v>
      </c>
    </row>
    <row r="436" spans="1:15" x14ac:dyDescent="0.3">
      <c r="A436">
        <v>37</v>
      </c>
      <c r="B436">
        <v>1107</v>
      </c>
      <c r="C436">
        <v>14</v>
      </c>
      <c r="D436">
        <v>95</v>
      </c>
      <c r="E436">
        <v>30340</v>
      </c>
      <c r="F436">
        <v>26914</v>
      </c>
      <c r="G436">
        <v>1</v>
      </c>
      <c r="H436">
        <v>12</v>
      </c>
      <c r="I436">
        <v>1</v>
      </c>
      <c r="J436">
        <v>18</v>
      </c>
      <c r="K436">
        <v>2</v>
      </c>
      <c r="L436">
        <v>18</v>
      </c>
      <c r="M436">
        <v>7</v>
      </c>
      <c r="N436">
        <v>12</v>
      </c>
      <c r="O436">
        <v>17</v>
      </c>
    </row>
    <row r="437" spans="1:15" x14ac:dyDescent="0.3">
      <c r="A437">
        <v>43</v>
      </c>
      <c r="B437">
        <v>1034</v>
      </c>
      <c r="C437">
        <v>16</v>
      </c>
      <c r="D437">
        <v>80</v>
      </c>
      <c r="E437">
        <v>160640</v>
      </c>
      <c r="F437">
        <v>7744</v>
      </c>
      <c r="G437">
        <v>5</v>
      </c>
      <c r="H437">
        <v>22</v>
      </c>
      <c r="I437">
        <v>1</v>
      </c>
      <c r="J437">
        <v>22</v>
      </c>
      <c r="K437">
        <v>3</v>
      </c>
      <c r="L437">
        <v>17</v>
      </c>
      <c r="M437">
        <v>13</v>
      </c>
      <c r="N437">
        <v>1</v>
      </c>
      <c r="O437">
        <v>9</v>
      </c>
    </row>
    <row r="438" spans="1:15" x14ac:dyDescent="0.3">
      <c r="A438">
        <v>56</v>
      </c>
      <c r="B438">
        <v>441</v>
      </c>
      <c r="C438">
        <v>14</v>
      </c>
      <c r="D438">
        <v>72</v>
      </c>
      <c r="E438">
        <v>49630</v>
      </c>
      <c r="F438">
        <v>4510</v>
      </c>
      <c r="G438">
        <v>9</v>
      </c>
      <c r="H438">
        <v>18</v>
      </c>
      <c r="I438">
        <v>3</v>
      </c>
      <c r="J438">
        <v>7</v>
      </c>
      <c r="K438">
        <v>2</v>
      </c>
      <c r="L438">
        <v>5</v>
      </c>
      <c r="M438">
        <v>4</v>
      </c>
      <c r="N438">
        <v>4</v>
      </c>
      <c r="O438">
        <v>3</v>
      </c>
    </row>
    <row r="439" spans="1:15" x14ac:dyDescent="0.3">
      <c r="A439">
        <v>54</v>
      </c>
      <c r="B439">
        <v>1217</v>
      </c>
      <c r="C439">
        <v>2</v>
      </c>
      <c r="D439">
        <v>60</v>
      </c>
      <c r="E439">
        <v>135490</v>
      </c>
      <c r="F439">
        <v>24001</v>
      </c>
      <c r="G439">
        <v>9</v>
      </c>
      <c r="H439">
        <v>12</v>
      </c>
      <c r="I439">
        <v>1</v>
      </c>
      <c r="J439">
        <v>16</v>
      </c>
      <c r="K439">
        <v>5</v>
      </c>
      <c r="L439">
        <v>4</v>
      </c>
      <c r="M439">
        <v>3</v>
      </c>
      <c r="N439">
        <v>0</v>
      </c>
      <c r="O439">
        <v>3</v>
      </c>
    </row>
    <row r="440" spans="1:15" x14ac:dyDescent="0.3">
      <c r="A440">
        <v>32</v>
      </c>
      <c r="B440">
        <v>1045</v>
      </c>
      <c r="C440">
        <v>4</v>
      </c>
      <c r="D440">
        <v>32</v>
      </c>
      <c r="E440">
        <v>104000</v>
      </c>
      <c r="F440">
        <v>25812</v>
      </c>
      <c r="G440">
        <v>1</v>
      </c>
      <c r="H440">
        <v>11</v>
      </c>
      <c r="I440">
        <v>0</v>
      </c>
      <c r="J440">
        <v>14</v>
      </c>
      <c r="K440">
        <v>2</v>
      </c>
      <c r="L440">
        <v>14</v>
      </c>
      <c r="M440">
        <v>8</v>
      </c>
      <c r="N440">
        <v>9</v>
      </c>
      <c r="O440">
        <v>8</v>
      </c>
    </row>
    <row r="441" spans="1:15" x14ac:dyDescent="0.3">
      <c r="A441">
        <v>41</v>
      </c>
      <c r="B441">
        <v>1360</v>
      </c>
      <c r="C441">
        <v>12</v>
      </c>
      <c r="D441">
        <v>49</v>
      </c>
      <c r="E441">
        <v>195450</v>
      </c>
      <c r="F441">
        <v>16280</v>
      </c>
      <c r="G441">
        <v>1</v>
      </c>
      <c r="H441">
        <v>12</v>
      </c>
      <c r="I441">
        <v>0</v>
      </c>
      <c r="J441">
        <v>23</v>
      </c>
      <c r="K441">
        <v>0</v>
      </c>
      <c r="L441">
        <v>22</v>
      </c>
      <c r="M441">
        <v>15</v>
      </c>
      <c r="N441">
        <v>15</v>
      </c>
      <c r="O441">
        <v>8</v>
      </c>
    </row>
    <row r="442" spans="1:15" x14ac:dyDescent="0.3">
      <c r="A442">
        <v>42</v>
      </c>
      <c r="B442">
        <v>1059</v>
      </c>
      <c r="C442">
        <v>9</v>
      </c>
      <c r="D442">
        <v>93</v>
      </c>
      <c r="E442">
        <v>196130</v>
      </c>
      <c r="F442">
        <v>26362</v>
      </c>
      <c r="G442">
        <v>8</v>
      </c>
      <c r="H442">
        <v>22</v>
      </c>
      <c r="I442">
        <v>0</v>
      </c>
      <c r="J442">
        <v>24</v>
      </c>
      <c r="K442">
        <v>2</v>
      </c>
      <c r="L442">
        <v>1</v>
      </c>
      <c r="M442">
        <v>0</v>
      </c>
      <c r="N442">
        <v>0</v>
      </c>
      <c r="O442">
        <v>1</v>
      </c>
    </row>
    <row r="443" spans="1:15" x14ac:dyDescent="0.3">
      <c r="A443">
        <v>47</v>
      </c>
      <c r="B443">
        <v>719</v>
      </c>
      <c r="C443">
        <v>27</v>
      </c>
      <c r="D443">
        <v>77</v>
      </c>
      <c r="E443">
        <v>63970</v>
      </c>
      <c r="F443">
        <v>10339</v>
      </c>
      <c r="G443">
        <v>4</v>
      </c>
      <c r="H443">
        <v>12</v>
      </c>
      <c r="I443">
        <v>0</v>
      </c>
      <c r="J443">
        <v>8</v>
      </c>
      <c r="K443">
        <v>2</v>
      </c>
      <c r="L443">
        <v>5</v>
      </c>
      <c r="M443">
        <v>4</v>
      </c>
      <c r="N443">
        <v>1</v>
      </c>
      <c r="O443">
        <v>3</v>
      </c>
    </row>
    <row r="444" spans="1:15" x14ac:dyDescent="0.3">
      <c r="A444">
        <v>28</v>
      </c>
      <c r="B444">
        <v>440</v>
      </c>
      <c r="C444">
        <v>21</v>
      </c>
      <c r="D444">
        <v>42</v>
      </c>
      <c r="E444">
        <v>27130</v>
      </c>
      <c r="F444">
        <v>6672</v>
      </c>
      <c r="G444">
        <v>1</v>
      </c>
      <c r="H444">
        <v>11</v>
      </c>
      <c r="I444">
        <v>1</v>
      </c>
      <c r="J444">
        <v>5</v>
      </c>
      <c r="K444">
        <v>2</v>
      </c>
      <c r="L444">
        <v>5</v>
      </c>
      <c r="M444">
        <v>2</v>
      </c>
      <c r="N444">
        <v>0</v>
      </c>
      <c r="O444">
        <v>2</v>
      </c>
    </row>
    <row r="445" spans="1:15" x14ac:dyDescent="0.3">
      <c r="A445">
        <v>26</v>
      </c>
      <c r="B445">
        <v>575</v>
      </c>
      <c r="C445">
        <v>3</v>
      </c>
      <c r="D445">
        <v>73</v>
      </c>
      <c r="E445">
        <v>31020</v>
      </c>
      <c r="F445">
        <v>6582</v>
      </c>
      <c r="G445">
        <v>0</v>
      </c>
      <c r="H445">
        <v>22</v>
      </c>
      <c r="I445">
        <v>0</v>
      </c>
      <c r="J445">
        <v>7</v>
      </c>
      <c r="K445">
        <v>2</v>
      </c>
      <c r="L445">
        <v>6</v>
      </c>
      <c r="M445">
        <v>4</v>
      </c>
      <c r="N445">
        <v>0</v>
      </c>
      <c r="O445">
        <v>4</v>
      </c>
    </row>
    <row r="446" spans="1:15" x14ac:dyDescent="0.3">
      <c r="A446">
        <v>36</v>
      </c>
      <c r="B446">
        <v>885</v>
      </c>
      <c r="C446">
        <v>16</v>
      </c>
      <c r="D446">
        <v>43</v>
      </c>
      <c r="E446">
        <v>27430</v>
      </c>
      <c r="F446">
        <v>8269</v>
      </c>
      <c r="G446">
        <v>1</v>
      </c>
      <c r="H446">
        <v>16</v>
      </c>
      <c r="I446">
        <v>0</v>
      </c>
      <c r="J446">
        <v>18</v>
      </c>
      <c r="K446">
        <v>1</v>
      </c>
      <c r="L446">
        <v>17</v>
      </c>
      <c r="M446">
        <v>13</v>
      </c>
      <c r="N446">
        <v>15</v>
      </c>
      <c r="O446">
        <v>14</v>
      </c>
    </row>
    <row r="447" spans="1:15" x14ac:dyDescent="0.3">
      <c r="A447">
        <v>42</v>
      </c>
      <c r="B447">
        <v>495</v>
      </c>
      <c r="C447">
        <v>2</v>
      </c>
      <c r="D447">
        <v>37</v>
      </c>
      <c r="E447">
        <v>178610</v>
      </c>
      <c r="F447">
        <v>26582</v>
      </c>
      <c r="G447">
        <v>0</v>
      </c>
      <c r="H447">
        <v>13</v>
      </c>
      <c r="I447">
        <v>0</v>
      </c>
      <c r="J447">
        <v>21</v>
      </c>
      <c r="K447">
        <v>3</v>
      </c>
      <c r="L447">
        <v>20</v>
      </c>
      <c r="M447">
        <v>8</v>
      </c>
      <c r="N447">
        <v>2</v>
      </c>
      <c r="O447">
        <v>10</v>
      </c>
    </row>
    <row r="448" spans="1:15" x14ac:dyDescent="0.3">
      <c r="A448">
        <v>32</v>
      </c>
      <c r="B448">
        <v>859</v>
      </c>
      <c r="C448">
        <v>4</v>
      </c>
      <c r="D448">
        <v>98</v>
      </c>
      <c r="E448">
        <v>61620</v>
      </c>
      <c r="F448">
        <v>19124</v>
      </c>
      <c r="G448">
        <v>1</v>
      </c>
      <c r="H448">
        <v>12</v>
      </c>
      <c r="I448">
        <v>1</v>
      </c>
      <c r="J448">
        <v>14</v>
      </c>
      <c r="K448">
        <v>3</v>
      </c>
      <c r="L448">
        <v>14</v>
      </c>
      <c r="M448">
        <v>13</v>
      </c>
      <c r="N448">
        <v>6</v>
      </c>
      <c r="O448">
        <v>8</v>
      </c>
    </row>
    <row r="449" spans="1:15" x14ac:dyDescent="0.3">
      <c r="A449">
        <v>39</v>
      </c>
      <c r="B449">
        <v>766</v>
      </c>
      <c r="C449">
        <v>20</v>
      </c>
      <c r="D449">
        <v>83</v>
      </c>
      <c r="E449">
        <v>41270</v>
      </c>
      <c r="F449">
        <v>19188</v>
      </c>
      <c r="G449">
        <v>2</v>
      </c>
      <c r="H449">
        <v>18</v>
      </c>
      <c r="I449">
        <v>1</v>
      </c>
      <c r="J449">
        <v>7</v>
      </c>
      <c r="K449">
        <v>6</v>
      </c>
      <c r="L449">
        <v>2</v>
      </c>
      <c r="M449">
        <v>1</v>
      </c>
      <c r="N449">
        <v>2</v>
      </c>
      <c r="O449">
        <v>2</v>
      </c>
    </row>
    <row r="450" spans="1:15" x14ac:dyDescent="0.3">
      <c r="A450">
        <v>39</v>
      </c>
      <c r="B450">
        <v>492</v>
      </c>
      <c r="C450">
        <v>12</v>
      </c>
      <c r="D450">
        <v>66</v>
      </c>
      <c r="E450">
        <v>52950</v>
      </c>
      <c r="F450">
        <v>7693</v>
      </c>
      <c r="G450">
        <v>4</v>
      </c>
      <c r="H450">
        <v>21</v>
      </c>
      <c r="I450">
        <v>0</v>
      </c>
      <c r="J450">
        <v>7</v>
      </c>
      <c r="K450">
        <v>3</v>
      </c>
      <c r="L450">
        <v>5</v>
      </c>
      <c r="M450">
        <v>4</v>
      </c>
      <c r="N450">
        <v>1</v>
      </c>
      <c r="O450">
        <v>0</v>
      </c>
    </row>
    <row r="451" spans="1:15" x14ac:dyDescent="0.3">
      <c r="A451">
        <v>52</v>
      </c>
      <c r="B451">
        <v>699</v>
      </c>
      <c r="C451">
        <v>1</v>
      </c>
      <c r="D451">
        <v>65</v>
      </c>
      <c r="E451">
        <v>199990</v>
      </c>
      <c r="F451">
        <v>5678</v>
      </c>
      <c r="G451">
        <v>0</v>
      </c>
      <c r="H451">
        <v>14</v>
      </c>
      <c r="I451">
        <v>1</v>
      </c>
      <c r="J451">
        <v>34</v>
      </c>
      <c r="K451">
        <v>5</v>
      </c>
      <c r="L451">
        <v>33</v>
      </c>
      <c r="M451">
        <v>18</v>
      </c>
      <c r="N451">
        <v>11</v>
      </c>
      <c r="O451">
        <v>9</v>
      </c>
    </row>
    <row r="452" spans="1:15" x14ac:dyDescent="0.3">
      <c r="A452">
        <v>46</v>
      </c>
      <c r="B452">
        <v>1277</v>
      </c>
      <c r="C452">
        <v>2</v>
      </c>
      <c r="D452">
        <v>74</v>
      </c>
      <c r="E452">
        <v>103680</v>
      </c>
      <c r="F452">
        <v>5596</v>
      </c>
      <c r="G452">
        <v>4</v>
      </c>
      <c r="H452">
        <v>12</v>
      </c>
      <c r="I452">
        <v>1</v>
      </c>
      <c r="J452">
        <v>13</v>
      </c>
      <c r="K452">
        <v>5</v>
      </c>
      <c r="L452">
        <v>10</v>
      </c>
      <c r="M452">
        <v>6</v>
      </c>
      <c r="N452">
        <v>0</v>
      </c>
      <c r="O452">
        <v>3</v>
      </c>
    </row>
    <row r="453" spans="1:15" x14ac:dyDescent="0.3">
      <c r="A453">
        <v>31</v>
      </c>
      <c r="B453">
        <v>359</v>
      </c>
      <c r="C453">
        <v>18</v>
      </c>
      <c r="D453">
        <v>89</v>
      </c>
      <c r="E453">
        <v>29560</v>
      </c>
      <c r="F453">
        <v>21495</v>
      </c>
      <c r="G453">
        <v>0</v>
      </c>
      <c r="H453">
        <v>17</v>
      </c>
      <c r="I453">
        <v>0</v>
      </c>
      <c r="J453">
        <v>2</v>
      </c>
      <c r="K453">
        <v>4</v>
      </c>
      <c r="L453">
        <v>1</v>
      </c>
      <c r="M453">
        <v>0</v>
      </c>
      <c r="N453">
        <v>0</v>
      </c>
      <c r="O453">
        <v>0</v>
      </c>
    </row>
    <row r="454" spans="1:15" x14ac:dyDescent="0.3">
      <c r="A454">
        <v>55</v>
      </c>
      <c r="B454">
        <v>135</v>
      </c>
      <c r="C454">
        <v>18</v>
      </c>
      <c r="D454">
        <v>62</v>
      </c>
      <c r="E454">
        <v>63850</v>
      </c>
      <c r="F454">
        <v>12992</v>
      </c>
      <c r="G454">
        <v>3</v>
      </c>
      <c r="H454">
        <v>14</v>
      </c>
      <c r="I454">
        <v>2</v>
      </c>
      <c r="J454">
        <v>17</v>
      </c>
      <c r="K454">
        <v>3</v>
      </c>
      <c r="L454">
        <v>8</v>
      </c>
      <c r="M454">
        <v>7</v>
      </c>
      <c r="N454">
        <v>6</v>
      </c>
      <c r="O454">
        <v>7</v>
      </c>
    </row>
    <row r="455" spans="1:15" x14ac:dyDescent="0.3">
      <c r="A455">
        <v>36</v>
      </c>
      <c r="B455">
        <v>1146</v>
      </c>
      <c r="C455">
        <v>8</v>
      </c>
      <c r="D455">
        <v>38</v>
      </c>
      <c r="E455">
        <v>53260</v>
      </c>
      <c r="F455">
        <v>3064</v>
      </c>
      <c r="G455">
        <v>6</v>
      </c>
      <c r="H455">
        <v>17</v>
      </c>
      <c r="I455">
        <v>0</v>
      </c>
      <c r="J455">
        <v>6</v>
      </c>
      <c r="K455">
        <v>2</v>
      </c>
      <c r="L455">
        <v>4</v>
      </c>
      <c r="M455">
        <v>3</v>
      </c>
      <c r="N455">
        <v>1</v>
      </c>
      <c r="O455">
        <v>2</v>
      </c>
    </row>
    <row r="456" spans="1:15" x14ac:dyDescent="0.3">
      <c r="A456">
        <v>38</v>
      </c>
      <c r="B456">
        <v>702</v>
      </c>
      <c r="C456">
        <v>1</v>
      </c>
      <c r="D456">
        <v>59</v>
      </c>
      <c r="E456">
        <v>86860</v>
      </c>
      <c r="F456">
        <v>12930</v>
      </c>
      <c r="G456">
        <v>4</v>
      </c>
      <c r="H456">
        <v>22</v>
      </c>
      <c r="I456">
        <v>0</v>
      </c>
      <c r="J456">
        <v>12</v>
      </c>
      <c r="K456">
        <v>2</v>
      </c>
      <c r="L456">
        <v>8</v>
      </c>
      <c r="M456">
        <v>3</v>
      </c>
      <c r="N456">
        <v>0</v>
      </c>
      <c r="O456">
        <v>7</v>
      </c>
    </row>
    <row r="457" spans="1:15" x14ac:dyDescent="0.3">
      <c r="A457">
        <v>25</v>
      </c>
      <c r="B457">
        <v>685</v>
      </c>
      <c r="C457">
        <v>1</v>
      </c>
      <c r="D457">
        <v>62</v>
      </c>
      <c r="E457">
        <v>48980</v>
      </c>
      <c r="F457">
        <v>7505</v>
      </c>
      <c r="G457">
        <v>0</v>
      </c>
      <c r="H457">
        <v>12</v>
      </c>
      <c r="I457">
        <v>2</v>
      </c>
      <c r="J457">
        <v>5</v>
      </c>
      <c r="K457">
        <v>3</v>
      </c>
      <c r="L457">
        <v>4</v>
      </c>
      <c r="M457">
        <v>2</v>
      </c>
      <c r="N457">
        <v>1</v>
      </c>
      <c r="O457">
        <v>2</v>
      </c>
    </row>
    <row r="458" spans="1:15" x14ac:dyDescent="0.3">
      <c r="A458">
        <v>51</v>
      </c>
      <c r="B458">
        <v>632</v>
      </c>
      <c r="C458">
        <v>21</v>
      </c>
      <c r="D458">
        <v>71</v>
      </c>
      <c r="E458">
        <v>54410</v>
      </c>
      <c r="F458">
        <v>8423</v>
      </c>
      <c r="G458">
        <v>0</v>
      </c>
      <c r="H458">
        <v>22</v>
      </c>
      <c r="I458">
        <v>0</v>
      </c>
      <c r="J458">
        <v>11</v>
      </c>
      <c r="K458">
        <v>2</v>
      </c>
      <c r="L458">
        <v>10</v>
      </c>
      <c r="M458">
        <v>7</v>
      </c>
      <c r="N458">
        <v>1</v>
      </c>
      <c r="O458">
        <v>0</v>
      </c>
    </row>
    <row r="459" spans="1:15" x14ac:dyDescent="0.3">
      <c r="A459">
        <v>34</v>
      </c>
      <c r="B459">
        <v>810</v>
      </c>
      <c r="C459">
        <v>8</v>
      </c>
      <c r="D459">
        <v>92</v>
      </c>
      <c r="E459">
        <v>67990</v>
      </c>
      <c r="F459">
        <v>22128</v>
      </c>
      <c r="G459">
        <v>1</v>
      </c>
      <c r="H459">
        <v>21</v>
      </c>
      <c r="I459">
        <v>2</v>
      </c>
      <c r="J459">
        <v>10</v>
      </c>
      <c r="K459">
        <v>5</v>
      </c>
      <c r="L459">
        <v>10</v>
      </c>
      <c r="M459">
        <v>8</v>
      </c>
      <c r="N459">
        <v>4</v>
      </c>
      <c r="O459">
        <v>8</v>
      </c>
    </row>
    <row r="460" spans="1:15" x14ac:dyDescent="0.3">
      <c r="A460">
        <v>46</v>
      </c>
      <c r="B460">
        <v>717</v>
      </c>
      <c r="C460">
        <v>13</v>
      </c>
      <c r="D460">
        <v>34</v>
      </c>
      <c r="E460">
        <v>55620</v>
      </c>
      <c r="F460">
        <v>9697</v>
      </c>
      <c r="G460">
        <v>6</v>
      </c>
      <c r="H460">
        <v>14</v>
      </c>
      <c r="I460">
        <v>0</v>
      </c>
      <c r="J460">
        <v>19</v>
      </c>
      <c r="K460">
        <v>3</v>
      </c>
      <c r="L460">
        <v>10</v>
      </c>
      <c r="M460">
        <v>7</v>
      </c>
      <c r="N460">
        <v>0</v>
      </c>
      <c r="O460">
        <v>9</v>
      </c>
    </row>
    <row r="461" spans="1:15" x14ac:dyDescent="0.3">
      <c r="A461">
        <v>36</v>
      </c>
      <c r="B461">
        <v>990</v>
      </c>
      <c r="C461">
        <v>7</v>
      </c>
      <c r="D461">
        <v>64</v>
      </c>
      <c r="E461">
        <v>12740</v>
      </c>
      <c r="F461">
        <v>7152</v>
      </c>
      <c r="G461">
        <v>1</v>
      </c>
      <c r="H461">
        <v>13</v>
      </c>
      <c r="I461">
        <v>2</v>
      </c>
      <c r="J461">
        <v>1</v>
      </c>
      <c r="K461">
        <v>2</v>
      </c>
      <c r="L461">
        <v>1</v>
      </c>
      <c r="M461">
        <v>0</v>
      </c>
      <c r="N461">
        <v>0</v>
      </c>
      <c r="O461">
        <v>0</v>
      </c>
    </row>
    <row r="462" spans="1:15" x14ac:dyDescent="0.3">
      <c r="A462">
        <v>33</v>
      </c>
      <c r="B462">
        <v>654</v>
      </c>
      <c r="C462">
        <v>5</v>
      </c>
      <c r="D462">
        <v>34</v>
      </c>
      <c r="E462">
        <v>71190</v>
      </c>
      <c r="F462">
        <v>21214</v>
      </c>
      <c r="G462">
        <v>4</v>
      </c>
      <c r="H462">
        <v>15</v>
      </c>
      <c r="I462">
        <v>1</v>
      </c>
      <c r="J462">
        <v>9</v>
      </c>
      <c r="K462">
        <v>2</v>
      </c>
      <c r="L462">
        <v>3</v>
      </c>
      <c r="M462">
        <v>2</v>
      </c>
      <c r="N462">
        <v>1</v>
      </c>
      <c r="O462">
        <v>2</v>
      </c>
    </row>
    <row r="463" spans="1:15" x14ac:dyDescent="0.3">
      <c r="A463">
        <v>30</v>
      </c>
      <c r="B463">
        <v>231</v>
      </c>
      <c r="C463">
        <v>8</v>
      </c>
      <c r="D463">
        <v>62</v>
      </c>
      <c r="E463">
        <v>72640</v>
      </c>
      <c r="F463">
        <v>9977</v>
      </c>
      <c r="G463">
        <v>5</v>
      </c>
      <c r="H463">
        <v>11</v>
      </c>
      <c r="I463">
        <v>1</v>
      </c>
      <c r="J463">
        <v>10</v>
      </c>
      <c r="K463">
        <v>2</v>
      </c>
      <c r="L463">
        <v>8</v>
      </c>
      <c r="M463">
        <v>4</v>
      </c>
      <c r="N463">
        <v>7</v>
      </c>
      <c r="O463">
        <v>7</v>
      </c>
    </row>
    <row r="464" spans="1:15" x14ac:dyDescent="0.3">
      <c r="A464">
        <v>25</v>
      </c>
      <c r="B464">
        <v>883</v>
      </c>
      <c r="C464">
        <v>26</v>
      </c>
      <c r="D464">
        <v>32</v>
      </c>
      <c r="E464">
        <v>61800</v>
      </c>
      <c r="F464">
        <v>22807</v>
      </c>
      <c r="G464">
        <v>1</v>
      </c>
      <c r="H464">
        <v>23</v>
      </c>
      <c r="I464">
        <v>0</v>
      </c>
      <c r="J464">
        <v>6</v>
      </c>
      <c r="K464">
        <v>5</v>
      </c>
      <c r="L464">
        <v>6</v>
      </c>
      <c r="M464">
        <v>5</v>
      </c>
      <c r="N464">
        <v>1</v>
      </c>
      <c r="O464">
        <v>4</v>
      </c>
    </row>
    <row r="465" spans="1:15" x14ac:dyDescent="0.3">
      <c r="A465">
        <v>40</v>
      </c>
      <c r="B465">
        <v>1194</v>
      </c>
      <c r="C465">
        <v>2</v>
      </c>
      <c r="D465">
        <v>98</v>
      </c>
      <c r="E465">
        <v>20010</v>
      </c>
      <c r="F465">
        <v>12549</v>
      </c>
      <c r="G465">
        <v>2</v>
      </c>
      <c r="H465">
        <v>14</v>
      </c>
      <c r="I465">
        <v>3</v>
      </c>
      <c r="J465">
        <v>20</v>
      </c>
      <c r="K465">
        <v>2</v>
      </c>
      <c r="L465">
        <v>5</v>
      </c>
      <c r="M465">
        <v>3</v>
      </c>
      <c r="N465">
        <v>0</v>
      </c>
      <c r="O465">
        <v>2</v>
      </c>
    </row>
    <row r="466" spans="1:15" x14ac:dyDescent="0.3">
      <c r="A466">
        <v>37</v>
      </c>
      <c r="B466">
        <v>504</v>
      </c>
      <c r="C466">
        <v>10</v>
      </c>
      <c r="D466">
        <v>61</v>
      </c>
      <c r="E466">
        <v>100480</v>
      </c>
      <c r="F466">
        <v>22573</v>
      </c>
      <c r="G466">
        <v>6</v>
      </c>
      <c r="H466">
        <v>11</v>
      </c>
      <c r="I466">
        <v>2</v>
      </c>
      <c r="J466">
        <v>17</v>
      </c>
      <c r="K466">
        <v>5</v>
      </c>
      <c r="L466">
        <v>1</v>
      </c>
      <c r="M466">
        <v>0</v>
      </c>
      <c r="N466">
        <v>0</v>
      </c>
      <c r="O466">
        <v>0</v>
      </c>
    </row>
    <row r="467" spans="1:15" x14ac:dyDescent="0.3">
      <c r="A467">
        <v>21</v>
      </c>
      <c r="B467">
        <v>156</v>
      </c>
      <c r="C467">
        <v>12</v>
      </c>
      <c r="D467">
        <v>90</v>
      </c>
      <c r="E467">
        <v>27160</v>
      </c>
      <c r="F467">
        <v>25422</v>
      </c>
      <c r="G467">
        <v>1</v>
      </c>
      <c r="H467">
        <v>15</v>
      </c>
      <c r="I467">
        <v>0</v>
      </c>
      <c r="J467">
        <v>1</v>
      </c>
      <c r="K467">
        <v>0</v>
      </c>
      <c r="L467">
        <v>1</v>
      </c>
      <c r="M467">
        <v>0</v>
      </c>
      <c r="N467">
        <v>0</v>
      </c>
      <c r="O467">
        <v>0</v>
      </c>
    </row>
    <row r="468" spans="1:15" x14ac:dyDescent="0.3">
      <c r="A468">
        <v>35</v>
      </c>
      <c r="B468">
        <v>1224</v>
      </c>
      <c r="C468">
        <v>7</v>
      </c>
      <c r="D468">
        <v>55</v>
      </c>
      <c r="E468">
        <v>52040</v>
      </c>
      <c r="F468">
        <v>13586</v>
      </c>
      <c r="G468">
        <v>1</v>
      </c>
      <c r="H468">
        <v>11</v>
      </c>
      <c r="I468">
        <v>0</v>
      </c>
      <c r="J468">
        <v>10</v>
      </c>
      <c r="K468">
        <v>2</v>
      </c>
      <c r="L468">
        <v>10</v>
      </c>
      <c r="M468">
        <v>8</v>
      </c>
      <c r="N468">
        <v>0</v>
      </c>
      <c r="O468">
        <v>9</v>
      </c>
    </row>
    <row r="469" spans="1:15" x14ac:dyDescent="0.3">
      <c r="A469">
        <v>32</v>
      </c>
      <c r="B469">
        <v>120</v>
      </c>
      <c r="C469">
        <v>6</v>
      </c>
      <c r="D469">
        <v>43</v>
      </c>
      <c r="E469">
        <v>30380</v>
      </c>
      <c r="F469">
        <v>12430</v>
      </c>
      <c r="G469">
        <v>3</v>
      </c>
      <c r="H469">
        <v>20</v>
      </c>
      <c r="I469">
        <v>0</v>
      </c>
      <c r="J469">
        <v>8</v>
      </c>
      <c r="K469">
        <v>2</v>
      </c>
      <c r="L469">
        <v>5</v>
      </c>
      <c r="M469">
        <v>4</v>
      </c>
      <c r="N469">
        <v>1</v>
      </c>
      <c r="O469">
        <v>4</v>
      </c>
    </row>
    <row r="470" spans="1:15" x14ac:dyDescent="0.3">
      <c r="A470">
        <v>32</v>
      </c>
      <c r="B470">
        <v>548</v>
      </c>
      <c r="C470">
        <v>1</v>
      </c>
      <c r="D470">
        <v>66</v>
      </c>
      <c r="E470">
        <v>62200</v>
      </c>
      <c r="F470">
        <v>7346</v>
      </c>
      <c r="G470">
        <v>1</v>
      </c>
      <c r="H470">
        <v>17</v>
      </c>
      <c r="I470">
        <v>2</v>
      </c>
      <c r="J470">
        <v>10</v>
      </c>
      <c r="K470">
        <v>3</v>
      </c>
      <c r="L470">
        <v>10</v>
      </c>
      <c r="M470">
        <v>4</v>
      </c>
      <c r="N470">
        <v>0</v>
      </c>
      <c r="O470">
        <v>9</v>
      </c>
    </row>
    <row r="471" spans="1:15" x14ac:dyDescent="0.3">
      <c r="A471">
        <v>36</v>
      </c>
      <c r="B471">
        <v>1383</v>
      </c>
      <c r="C471">
        <v>10</v>
      </c>
      <c r="D471">
        <v>90</v>
      </c>
      <c r="E471">
        <v>83210</v>
      </c>
      <c r="F471">
        <v>25949</v>
      </c>
      <c r="G471">
        <v>7</v>
      </c>
      <c r="H471">
        <v>13</v>
      </c>
      <c r="I471">
        <v>1</v>
      </c>
      <c r="J471">
        <v>15</v>
      </c>
      <c r="K471">
        <v>1</v>
      </c>
      <c r="L471">
        <v>12</v>
      </c>
      <c r="M471">
        <v>8</v>
      </c>
      <c r="N471">
        <v>5</v>
      </c>
      <c r="O471">
        <v>7</v>
      </c>
    </row>
    <row r="472" spans="1:15" x14ac:dyDescent="0.3">
      <c r="A472">
        <v>35</v>
      </c>
      <c r="B472">
        <v>464</v>
      </c>
      <c r="C472">
        <v>4</v>
      </c>
      <c r="D472">
        <v>75</v>
      </c>
      <c r="E472">
        <v>19510</v>
      </c>
      <c r="F472">
        <v>10910</v>
      </c>
      <c r="G472">
        <v>1</v>
      </c>
      <c r="H472">
        <v>12</v>
      </c>
      <c r="I472">
        <v>1</v>
      </c>
      <c r="J472">
        <v>1</v>
      </c>
      <c r="K472">
        <v>3</v>
      </c>
      <c r="L472">
        <v>1</v>
      </c>
      <c r="M472">
        <v>0</v>
      </c>
      <c r="N472">
        <v>0</v>
      </c>
      <c r="O472">
        <v>0</v>
      </c>
    </row>
    <row r="473" spans="1:15" x14ac:dyDescent="0.3">
      <c r="A473">
        <v>38</v>
      </c>
      <c r="B473">
        <v>1035</v>
      </c>
      <c r="C473">
        <v>3</v>
      </c>
      <c r="D473">
        <v>42</v>
      </c>
      <c r="E473">
        <v>68610</v>
      </c>
      <c r="F473">
        <v>4981</v>
      </c>
      <c r="G473">
        <v>8</v>
      </c>
      <c r="H473">
        <v>12</v>
      </c>
      <c r="I473">
        <v>0</v>
      </c>
      <c r="J473">
        <v>19</v>
      </c>
      <c r="K473">
        <v>1</v>
      </c>
      <c r="L473">
        <v>1</v>
      </c>
      <c r="M473">
        <v>0</v>
      </c>
      <c r="N473">
        <v>0</v>
      </c>
      <c r="O473">
        <v>0</v>
      </c>
    </row>
    <row r="474" spans="1:15" x14ac:dyDescent="0.3">
      <c r="A474">
        <v>41</v>
      </c>
      <c r="B474">
        <v>1085</v>
      </c>
      <c r="C474">
        <v>2</v>
      </c>
      <c r="D474">
        <v>57</v>
      </c>
      <c r="E474">
        <v>27780</v>
      </c>
      <c r="F474">
        <v>17725</v>
      </c>
      <c r="G474">
        <v>4</v>
      </c>
      <c r="H474">
        <v>13</v>
      </c>
      <c r="I474">
        <v>1</v>
      </c>
      <c r="J474">
        <v>10</v>
      </c>
      <c r="K474">
        <v>1</v>
      </c>
      <c r="L474">
        <v>7</v>
      </c>
      <c r="M474">
        <v>7</v>
      </c>
      <c r="N474">
        <v>1</v>
      </c>
      <c r="O474">
        <v>0</v>
      </c>
    </row>
    <row r="475" spans="1:15" x14ac:dyDescent="0.3">
      <c r="A475">
        <v>34</v>
      </c>
      <c r="B475">
        <v>1381</v>
      </c>
      <c r="C475">
        <v>4</v>
      </c>
      <c r="D475">
        <v>72</v>
      </c>
      <c r="E475">
        <v>65380</v>
      </c>
      <c r="F475">
        <v>12740</v>
      </c>
      <c r="G475">
        <v>9</v>
      </c>
      <c r="H475">
        <v>15</v>
      </c>
      <c r="I475">
        <v>1</v>
      </c>
      <c r="J475">
        <v>6</v>
      </c>
      <c r="K475">
        <v>3</v>
      </c>
      <c r="L475">
        <v>3</v>
      </c>
      <c r="M475">
        <v>2</v>
      </c>
      <c r="N475">
        <v>1</v>
      </c>
      <c r="O475">
        <v>2</v>
      </c>
    </row>
    <row r="476" spans="1:15" x14ac:dyDescent="0.3">
      <c r="A476">
        <v>31</v>
      </c>
      <c r="B476">
        <v>471</v>
      </c>
      <c r="C476">
        <v>4</v>
      </c>
      <c r="D476">
        <v>62</v>
      </c>
      <c r="E476">
        <v>39780</v>
      </c>
      <c r="F476">
        <v>16031</v>
      </c>
      <c r="G476">
        <v>8</v>
      </c>
      <c r="H476">
        <v>12</v>
      </c>
      <c r="I476">
        <v>1</v>
      </c>
      <c r="J476">
        <v>4</v>
      </c>
      <c r="K476">
        <v>0</v>
      </c>
      <c r="L476">
        <v>2</v>
      </c>
      <c r="M476">
        <v>2</v>
      </c>
      <c r="N476">
        <v>2</v>
      </c>
      <c r="O476">
        <v>2</v>
      </c>
    </row>
    <row r="477" spans="1:15" x14ac:dyDescent="0.3">
      <c r="A477">
        <v>32</v>
      </c>
      <c r="B477">
        <v>964</v>
      </c>
      <c r="C477">
        <v>1</v>
      </c>
      <c r="D477">
        <v>34</v>
      </c>
      <c r="E477">
        <v>67350</v>
      </c>
      <c r="F477">
        <v>12147</v>
      </c>
      <c r="G477">
        <v>6</v>
      </c>
      <c r="H477">
        <v>15</v>
      </c>
      <c r="I477">
        <v>0</v>
      </c>
      <c r="J477">
        <v>10</v>
      </c>
      <c r="K477">
        <v>2</v>
      </c>
      <c r="L477">
        <v>0</v>
      </c>
      <c r="M477">
        <v>0</v>
      </c>
      <c r="N477">
        <v>0</v>
      </c>
      <c r="O477">
        <v>0</v>
      </c>
    </row>
    <row r="478" spans="1:15" x14ac:dyDescent="0.3">
      <c r="A478">
        <v>46</v>
      </c>
      <c r="B478">
        <v>168</v>
      </c>
      <c r="C478">
        <v>4</v>
      </c>
      <c r="D478">
        <v>33</v>
      </c>
      <c r="E478">
        <v>187890</v>
      </c>
      <c r="F478">
        <v>9946</v>
      </c>
      <c r="G478">
        <v>2</v>
      </c>
      <c r="H478">
        <v>14</v>
      </c>
      <c r="I478">
        <v>1</v>
      </c>
      <c r="J478">
        <v>26</v>
      </c>
      <c r="K478">
        <v>2</v>
      </c>
      <c r="L478">
        <v>11</v>
      </c>
      <c r="M478">
        <v>4</v>
      </c>
      <c r="N478">
        <v>0</v>
      </c>
      <c r="O478">
        <v>8</v>
      </c>
    </row>
    <row r="479" spans="1:15" x14ac:dyDescent="0.3">
      <c r="A479">
        <v>30</v>
      </c>
      <c r="B479">
        <v>1398</v>
      </c>
      <c r="C479">
        <v>22</v>
      </c>
      <c r="D479">
        <v>69</v>
      </c>
      <c r="E479">
        <v>84120</v>
      </c>
      <c r="F479">
        <v>2890</v>
      </c>
      <c r="G479">
        <v>0</v>
      </c>
      <c r="H479">
        <v>11</v>
      </c>
      <c r="I479">
        <v>0</v>
      </c>
      <c r="J479">
        <v>10</v>
      </c>
      <c r="K479">
        <v>3</v>
      </c>
      <c r="L479">
        <v>9</v>
      </c>
      <c r="M479">
        <v>8</v>
      </c>
      <c r="N479">
        <v>7</v>
      </c>
      <c r="O479">
        <v>8</v>
      </c>
    </row>
    <row r="480" spans="1:15" x14ac:dyDescent="0.3">
      <c r="A480">
        <v>47</v>
      </c>
      <c r="B480">
        <v>1309</v>
      </c>
      <c r="C480">
        <v>4</v>
      </c>
      <c r="D480">
        <v>99</v>
      </c>
      <c r="E480">
        <v>29760</v>
      </c>
      <c r="F480">
        <v>25751</v>
      </c>
      <c r="G480">
        <v>3</v>
      </c>
      <c r="H480">
        <v>19</v>
      </c>
      <c r="I480">
        <v>0</v>
      </c>
      <c r="J480">
        <v>5</v>
      </c>
      <c r="K480">
        <v>3</v>
      </c>
      <c r="L480">
        <v>0</v>
      </c>
      <c r="M480">
        <v>0</v>
      </c>
      <c r="N480">
        <v>0</v>
      </c>
      <c r="O480">
        <v>0</v>
      </c>
    </row>
    <row r="481" spans="1:15" x14ac:dyDescent="0.3">
      <c r="A481">
        <v>33</v>
      </c>
      <c r="B481">
        <v>1296</v>
      </c>
      <c r="C481">
        <v>6</v>
      </c>
      <c r="D481">
        <v>30</v>
      </c>
      <c r="E481">
        <v>77250</v>
      </c>
      <c r="F481">
        <v>5335</v>
      </c>
      <c r="G481">
        <v>3</v>
      </c>
      <c r="H481">
        <v>23</v>
      </c>
      <c r="I481">
        <v>1</v>
      </c>
      <c r="J481">
        <v>15</v>
      </c>
      <c r="K481">
        <v>2</v>
      </c>
      <c r="L481">
        <v>13</v>
      </c>
      <c r="M481">
        <v>11</v>
      </c>
      <c r="N481">
        <v>4</v>
      </c>
      <c r="O481">
        <v>7</v>
      </c>
    </row>
    <row r="482" spans="1:15" x14ac:dyDescent="0.3">
      <c r="A482">
        <v>29</v>
      </c>
      <c r="B482">
        <v>408</v>
      </c>
      <c r="C482">
        <v>25</v>
      </c>
      <c r="D482">
        <v>71</v>
      </c>
      <c r="E482">
        <v>25460</v>
      </c>
      <c r="F482">
        <v>18300</v>
      </c>
      <c r="G482">
        <v>5</v>
      </c>
      <c r="H482">
        <v>16</v>
      </c>
      <c r="I482">
        <v>0</v>
      </c>
      <c r="J482">
        <v>6</v>
      </c>
      <c r="K482">
        <v>2</v>
      </c>
      <c r="L482">
        <v>2</v>
      </c>
      <c r="M482">
        <v>2</v>
      </c>
      <c r="N482">
        <v>1</v>
      </c>
      <c r="O482">
        <v>1</v>
      </c>
    </row>
    <row r="483" spans="1:15" x14ac:dyDescent="0.3">
      <c r="A483">
        <v>28</v>
      </c>
      <c r="B483">
        <v>640</v>
      </c>
      <c r="C483">
        <v>1</v>
      </c>
      <c r="D483">
        <v>84</v>
      </c>
      <c r="E483">
        <v>20800</v>
      </c>
      <c r="F483">
        <v>4732</v>
      </c>
      <c r="G483">
        <v>2</v>
      </c>
      <c r="H483">
        <v>11</v>
      </c>
      <c r="I483">
        <v>0</v>
      </c>
      <c r="J483">
        <v>5</v>
      </c>
      <c r="K483">
        <v>2</v>
      </c>
      <c r="L483">
        <v>3</v>
      </c>
      <c r="M483">
        <v>2</v>
      </c>
      <c r="N483">
        <v>1</v>
      </c>
      <c r="O483">
        <v>2</v>
      </c>
    </row>
    <row r="484" spans="1:15" x14ac:dyDescent="0.3">
      <c r="A484">
        <v>27</v>
      </c>
      <c r="B484">
        <v>269</v>
      </c>
      <c r="C484">
        <v>5</v>
      </c>
      <c r="D484">
        <v>42</v>
      </c>
      <c r="E484">
        <v>128080</v>
      </c>
      <c r="F484">
        <v>8842</v>
      </c>
      <c r="G484">
        <v>1</v>
      </c>
      <c r="H484">
        <v>16</v>
      </c>
      <c r="I484">
        <v>1</v>
      </c>
      <c r="J484">
        <v>9</v>
      </c>
      <c r="K484">
        <v>3</v>
      </c>
      <c r="L484">
        <v>9</v>
      </c>
      <c r="M484">
        <v>8</v>
      </c>
      <c r="N484">
        <v>0</v>
      </c>
      <c r="O484">
        <v>8</v>
      </c>
    </row>
    <row r="485" spans="1:15" x14ac:dyDescent="0.3">
      <c r="A485">
        <v>25</v>
      </c>
      <c r="B485">
        <v>772</v>
      </c>
      <c r="C485">
        <v>2</v>
      </c>
      <c r="D485">
        <v>77</v>
      </c>
      <c r="E485">
        <v>52060</v>
      </c>
      <c r="F485">
        <v>4973</v>
      </c>
      <c r="G485">
        <v>1</v>
      </c>
      <c r="H485">
        <v>17</v>
      </c>
      <c r="I485">
        <v>2</v>
      </c>
      <c r="J485">
        <v>7</v>
      </c>
      <c r="K485">
        <v>6</v>
      </c>
      <c r="L485">
        <v>7</v>
      </c>
      <c r="M485">
        <v>7</v>
      </c>
      <c r="N485">
        <v>0</v>
      </c>
      <c r="O485">
        <v>7</v>
      </c>
    </row>
    <row r="486" spans="1:15" x14ac:dyDescent="0.3">
      <c r="A486">
        <v>38</v>
      </c>
      <c r="B486">
        <v>1009</v>
      </c>
      <c r="C486">
        <v>2</v>
      </c>
      <c r="D486">
        <v>31</v>
      </c>
      <c r="E486">
        <v>68930</v>
      </c>
      <c r="F486">
        <v>19461</v>
      </c>
      <c r="G486">
        <v>3</v>
      </c>
      <c r="H486">
        <v>15</v>
      </c>
      <c r="I486">
        <v>1</v>
      </c>
      <c r="J486">
        <v>11</v>
      </c>
      <c r="K486">
        <v>3</v>
      </c>
      <c r="L486">
        <v>7</v>
      </c>
      <c r="M486">
        <v>7</v>
      </c>
      <c r="N486">
        <v>1</v>
      </c>
      <c r="O486">
        <v>7</v>
      </c>
    </row>
    <row r="487" spans="1:15" x14ac:dyDescent="0.3">
      <c r="A487">
        <v>39</v>
      </c>
      <c r="B487">
        <v>1253</v>
      </c>
      <c r="C487">
        <v>10</v>
      </c>
      <c r="D487">
        <v>65</v>
      </c>
      <c r="E487">
        <v>134640</v>
      </c>
      <c r="F487">
        <v>7914</v>
      </c>
      <c r="G487">
        <v>7</v>
      </c>
      <c r="H487">
        <v>21</v>
      </c>
      <c r="I487">
        <v>0</v>
      </c>
      <c r="J487">
        <v>9</v>
      </c>
      <c r="K487">
        <v>3</v>
      </c>
      <c r="L487">
        <v>4</v>
      </c>
      <c r="M487">
        <v>3</v>
      </c>
      <c r="N487">
        <v>2</v>
      </c>
      <c r="O487">
        <v>2</v>
      </c>
    </row>
    <row r="488" spans="1:15" x14ac:dyDescent="0.3">
      <c r="A488">
        <v>56</v>
      </c>
      <c r="B488">
        <v>832</v>
      </c>
      <c r="C488">
        <v>9</v>
      </c>
      <c r="D488">
        <v>81</v>
      </c>
      <c r="E488">
        <v>111030</v>
      </c>
      <c r="F488">
        <v>20420</v>
      </c>
      <c r="G488">
        <v>7</v>
      </c>
      <c r="H488">
        <v>11</v>
      </c>
      <c r="I488">
        <v>0</v>
      </c>
      <c r="J488">
        <v>30</v>
      </c>
      <c r="K488">
        <v>1</v>
      </c>
      <c r="L488">
        <v>10</v>
      </c>
      <c r="M488">
        <v>7</v>
      </c>
      <c r="N488">
        <v>1</v>
      </c>
      <c r="O488">
        <v>1</v>
      </c>
    </row>
    <row r="489" spans="1:15" x14ac:dyDescent="0.3">
      <c r="A489">
        <v>39</v>
      </c>
      <c r="B489">
        <v>1387</v>
      </c>
      <c r="C489">
        <v>10</v>
      </c>
      <c r="D489">
        <v>76</v>
      </c>
      <c r="E489">
        <v>53770</v>
      </c>
      <c r="F489">
        <v>3835</v>
      </c>
      <c r="G489">
        <v>2</v>
      </c>
      <c r="H489">
        <v>13</v>
      </c>
      <c r="I489">
        <v>3</v>
      </c>
      <c r="J489">
        <v>10</v>
      </c>
      <c r="K489">
        <v>3</v>
      </c>
      <c r="L489">
        <v>7</v>
      </c>
      <c r="M489">
        <v>7</v>
      </c>
      <c r="N489">
        <v>7</v>
      </c>
      <c r="O489">
        <v>7</v>
      </c>
    </row>
    <row r="490" spans="1:15" x14ac:dyDescent="0.3">
      <c r="A490">
        <v>44</v>
      </c>
      <c r="B490">
        <v>1112</v>
      </c>
      <c r="C490">
        <v>1</v>
      </c>
      <c r="D490">
        <v>50</v>
      </c>
      <c r="E490">
        <v>59850</v>
      </c>
      <c r="F490">
        <v>26894</v>
      </c>
      <c r="G490">
        <v>4</v>
      </c>
      <c r="H490">
        <v>11</v>
      </c>
      <c r="I490">
        <v>0</v>
      </c>
      <c r="J490">
        <v>10</v>
      </c>
      <c r="K490">
        <v>1</v>
      </c>
      <c r="L490">
        <v>2</v>
      </c>
      <c r="M490">
        <v>2</v>
      </c>
      <c r="N490">
        <v>0</v>
      </c>
      <c r="O490">
        <v>2</v>
      </c>
    </row>
    <row r="491" spans="1:15" x14ac:dyDescent="0.3">
      <c r="A491">
        <v>45</v>
      </c>
      <c r="B491">
        <v>248</v>
      </c>
      <c r="C491">
        <v>23</v>
      </c>
      <c r="D491">
        <v>42</v>
      </c>
      <c r="E491">
        <v>3633</v>
      </c>
      <c r="F491">
        <v>14039</v>
      </c>
      <c r="G491">
        <v>1</v>
      </c>
      <c r="H491">
        <v>15</v>
      </c>
      <c r="I491">
        <v>1</v>
      </c>
      <c r="J491">
        <v>9</v>
      </c>
      <c r="K491">
        <v>2</v>
      </c>
      <c r="L491">
        <v>9</v>
      </c>
      <c r="M491">
        <v>8</v>
      </c>
      <c r="N491">
        <v>0</v>
      </c>
      <c r="O491">
        <v>8</v>
      </c>
    </row>
    <row r="492" spans="1:15" x14ac:dyDescent="0.3">
      <c r="A492">
        <v>34</v>
      </c>
      <c r="B492">
        <v>181</v>
      </c>
      <c r="C492">
        <v>2</v>
      </c>
      <c r="D492">
        <v>97</v>
      </c>
      <c r="E492">
        <v>29320</v>
      </c>
      <c r="F492">
        <v>5586</v>
      </c>
      <c r="G492">
        <v>0</v>
      </c>
      <c r="H492">
        <v>14</v>
      </c>
      <c r="I492">
        <v>3</v>
      </c>
      <c r="J492">
        <v>6</v>
      </c>
      <c r="K492">
        <v>3</v>
      </c>
      <c r="L492">
        <v>5</v>
      </c>
      <c r="M492">
        <v>0</v>
      </c>
      <c r="N492">
        <v>1</v>
      </c>
      <c r="O492">
        <v>2</v>
      </c>
    </row>
    <row r="493" spans="1:15" x14ac:dyDescent="0.3">
      <c r="A493">
        <v>37</v>
      </c>
      <c r="B493">
        <v>1189</v>
      </c>
      <c r="C493">
        <v>3</v>
      </c>
      <c r="D493">
        <v>87</v>
      </c>
      <c r="E493">
        <v>74280</v>
      </c>
      <c r="F493">
        <v>14506</v>
      </c>
      <c r="G493">
        <v>2</v>
      </c>
      <c r="H493">
        <v>12</v>
      </c>
      <c r="I493">
        <v>0</v>
      </c>
      <c r="J493">
        <v>12</v>
      </c>
      <c r="K493">
        <v>3</v>
      </c>
      <c r="L493">
        <v>5</v>
      </c>
      <c r="M493">
        <v>3</v>
      </c>
      <c r="N493">
        <v>1</v>
      </c>
      <c r="O493">
        <v>3</v>
      </c>
    </row>
    <row r="494" spans="1:15" x14ac:dyDescent="0.3">
      <c r="A494">
        <v>18</v>
      </c>
      <c r="B494">
        <v>230</v>
      </c>
      <c r="C494">
        <v>7</v>
      </c>
      <c r="D494">
        <v>54</v>
      </c>
      <c r="E494">
        <v>14200</v>
      </c>
      <c r="F494">
        <v>25233</v>
      </c>
      <c r="G494">
        <v>1</v>
      </c>
      <c r="H494">
        <v>13</v>
      </c>
      <c r="I494">
        <v>0</v>
      </c>
      <c r="J494">
        <v>0</v>
      </c>
      <c r="K494">
        <v>2</v>
      </c>
      <c r="L494">
        <v>0</v>
      </c>
      <c r="M494">
        <v>0</v>
      </c>
      <c r="N494">
        <v>0</v>
      </c>
      <c r="O494">
        <v>0</v>
      </c>
    </row>
    <row r="495" spans="1:15" x14ac:dyDescent="0.3">
      <c r="A495">
        <v>36</v>
      </c>
      <c r="B495">
        <v>557</v>
      </c>
      <c r="C495">
        <v>3</v>
      </c>
      <c r="D495">
        <v>94</v>
      </c>
      <c r="E495">
        <v>76440</v>
      </c>
      <c r="F495">
        <v>12695</v>
      </c>
      <c r="G495">
        <v>0</v>
      </c>
      <c r="H495">
        <v>19</v>
      </c>
      <c r="I495">
        <v>2</v>
      </c>
      <c r="J495">
        <v>10</v>
      </c>
      <c r="K495">
        <v>2</v>
      </c>
      <c r="L495">
        <v>9</v>
      </c>
      <c r="M495">
        <v>7</v>
      </c>
      <c r="N495">
        <v>3</v>
      </c>
      <c r="O495">
        <v>4</v>
      </c>
    </row>
    <row r="496" spans="1:15" x14ac:dyDescent="0.3">
      <c r="A496">
        <v>28</v>
      </c>
      <c r="B496">
        <v>1366</v>
      </c>
      <c r="C496">
        <v>24</v>
      </c>
      <c r="D496">
        <v>72</v>
      </c>
      <c r="E496">
        <v>87220</v>
      </c>
      <c r="F496">
        <v>12355</v>
      </c>
      <c r="G496">
        <v>1</v>
      </c>
      <c r="H496">
        <v>12</v>
      </c>
      <c r="I496">
        <v>0</v>
      </c>
      <c r="J496">
        <v>10</v>
      </c>
      <c r="K496">
        <v>2</v>
      </c>
      <c r="L496">
        <v>10</v>
      </c>
      <c r="M496">
        <v>7</v>
      </c>
      <c r="N496">
        <v>1</v>
      </c>
      <c r="O496">
        <v>9</v>
      </c>
    </row>
    <row r="497" spans="1:15" x14ac:dyDescent="0.3">
      <c r="A497">
        <v>52</v>
      </c>
      <c r="B497">
        <v>956</v>
      </c>
      <c r="C497">
        <v>6</v>
      </c>
      <c r="D497">
        <v>78</v>
      </c>
      <c r="E497">
        <v>55770</v>
      </c>
      <c r="F497">
        <v>22087</v>
      </c>
      <c r="G497">
        <v>3</v>
      </c>
      <c r="H497">
        <v>12</v>
      </c>
      <c r="I497">
        <v>2</v>
      </c>
      <c r="J497">
        <v>18</v>
      </c>
      <c r="K497">
        <v>3</v>
      </c>
      <c r="L497">
        <v>10</v>
      </c>
      <c r="M497">
        <v>9</v>
      </c>
      <c r="N497">
        <v>6</v>
      </c>
      <c r="O497">
        <v>9</v>
      </c>
    </row>
    <row r="498" spans="1:15" x14ac:dyDescent="0.3">
      <c r="A498">
        <v>32</v>
      </c>
      <c r="B498">
        <v>300</v>
      </c>
      <c r="C498">
        <v>1</v>
      </c>
      <c r="D498">
        <v>61</v>
      </c>
      <c r="E498">
        <v>23140</v>
      </c>
      <c r="F498">
        <v>9148</v>
      </c>
      <c r="G498">
        <v>0</v>
      </c>
      <c r="H498">
        <v>12</v>
      </c>
      <c r="I498">
        <v>1</v>
      </c>
      <c r="J498">
        <v>4</v>
      </c>
      <c r="K498">
        <v>2</v>
      </c>
      <c r="L498">
        <v>3</v>
      </c>
      <c r="M498">
        <v>0</v>
      </c>
      <c r="N498">
        <v>0</v>
      </c>
      <c r="O498">
        <v>2</v>
      </c>
    </row>
    <row r="499" spans="1:15" x14ac:dyDescent="0.3">
      <c r="A499">
        <v>20</v>
      </c>
      <c r="B499">
        <v>654</v>
      </c>
      <c r="C499">
        <v>21</v>
      </c>
      <c r="D499">
        <v>43</v>
      </c>
      <c r="E499">
        <v>26780</v>
      </c>
      <c r="F499">
        <v>5050</v>
      </c>
      <c r="G499">
        <v>1</v>
      </c>
      <c r="H499">
        <v>17</v>
      </c>
      <c r="I499">
        <v>0</v>
      </c>
      <c r="J499">
        <v>2</v>
      </c>
      <c r="K499">
        <v>2</v>
      </c>
      <c r="L499">
        <v>2</v>
      </c>
      <c r="M499">
        <v>1</v>
      </c>
      <c r="N499">
        <v>2</v>
      </c>
      <c r="O499">
        <v>2</v>
      </c>
    </row>
    <row r="500" spans="1:15" x14ac:dyDescent="0.3">
      <c r="A500">
        <v>31</v>
      </c>
      <c r="B500">
        <v>828</v>
      </c>
      <c r="C500">
        <v>2</v>
      </c>
      <c r="D500">
        <v>77</v>
      </c>
      <c r="E500">
        <v>65820</v>
      </c>
      <c r="F500">
        <v>8346</v>
      </c>
      <c r="G500">
        <v>4</v>
      </c>
      <c r="H500">
        <v>13</v>
      </c>
      <c r="I500">
        <v>0</v>
      </c>
      <c r="J500">
        <v>10</v>
      </c>
      <c r="K500">
        <v>2</v>
      </c>
      <c r="L500">
        <v>6</v>
      </c>
      <c r="M500">
        <v>5</v>
      </c>
      <c r="N500">
        <v>0</v>
      </c>
      <c r="O500">
        <v>5</v>
      </c>
    </row>
    <row r="501" spans="1:15" x14ac:dyDescent="0.3">
      <c r="A501">
        <v>45</v>
      </c>
      <c r="B501">
        <v>549</v>
      </c>
      <c r="C501">
        <v>8</v>
      </c>
      <c r="D501">
        <v>75</v>
      </c>
      <c r="E501">
        <v>36970</v>
      </c>
      <c r="F501">
        <v>9278</v>
      </c>
      <c r="G501">
        <v>9</v>
      </c>
      <c r="H501">
        <v>14</v>
      </c>
      <c r="I501">
        <v>2</v>
      </c>
      <c r="J501">
        <v>12</v>
      </c>
      <c r="K501">
        <v>3</v>
      </c>
      <c r="L501">
        <v>10</v>
      </c>
      <c r="M501">
        <v>9</v>
      </c>
      <c r="N501">
        <v>9</v>
      </c>
      <c r="O501">
        <v>8</v>
      </c>
    </row>
    <row r="502" spans="1:15" x14ac:dyDescent="0.3">
      <c r="A502">
        <v>46</v>
      </c>
      <c r="B502">
        <v>228</v>
      </c>
      <c r="C502">
        <v>3</v>
      </c>
      <c r="D502">
        <v>51</v>
      </c>
      <c r="E502">
        <v>166060</v>
      </c>
      <c r="F502">
        <v>11380</v>
      </c>
      <c r="G502">
        <v>8</v>
      </c>
      <c r="H502">
        <v>12</v>
      </c>
      <c r="I502">
        <v>1</v>
      </c>
      <c r="J502">
        <v>23</v>
      </c>
      <c r="K502">
        <v>2</v>
      </c>
      <c r="L502">
        <v>13</v>
      </c>
      <c r="M502">
        <v>12</v>
      </c>
      <c r="N502">
        <v>5</v>
      </c>
      <c r="O502">
        <v>1</v>
      </c>
    </row>
    <row r="503" spans="1:15" x14ac:dyDescent="0.3">
      <c r="A503">
        <v>42</v>
      </c>
      <c r="B503">
        <v>691</v>
      </c>
      <c r="C503">
        <v>8</v>
      </c>
      <c r="D503">
        <v>48</v>
      </c>
      <c r="E503">
        <v>68250</v>
      </c>
      <c r="F503">
        <v>21173</v>
      </c>
      <c r="G503">
        <v>0</v>
      </c>
      <c r="H503">
        <v>11</v>
      </c>
      <c r="I503">
        <v>1</v>
      </c>
      <c r="J503">
        <v>10</v>
      </c>
      <c r="K503">
        <v>2</v>
      </c>
      <c r="L503">
        <v>9</v>
      </c>
      <c r="M503">
        <v>7</v>
      </c>
      <c r="N503">
        <v>4</v>
      </c>
      <c r="O503">
        <v>2</v>
      </c>
    </row>
    <row r="504" spans="1:15" x14ac:dyDescent="0.3">
      <c r="A504">
        <v>36</v>
      </c>
      <c r="B504">
        <v>1351</v>
      </c>
      <c r="C504">
        <v>26</v>
      </c>
      <c r="D504">
        <v>80</v>
      </c>
      <c r="E504">
        <v>53470</v>
      </c>
      <c r="F504">
        <v>7419</v>
      </c>
      <c r="G504">
        <v>6</v>
      </c>
      <c r="H504">
        <v>14</v>
      </c>
      <c r="I504">
        <v>2</v>
      </c>
      <c r="J504">
        <v>10</v>
      </c>
      <c r="K504">
        <v>2</v>
      </c>
      <c r="L504">
        <v>3</v>
      </c>
      <c r="M504">
        <v>2</v>
      </c>
      <c r="N504">
        <v>0</v>
      </c>
      <c r="O504">
        <v>2</v>
      </c>
    </row>
    <row r="505" spans="1:15" x14ac:dyDescent="0.3">
      <c r="A505">
        <v>39</v>
      </c>
      <c r="B505">
        <v>1498</v>
      </c>
      <c r="C505">
        <v>21</v>
      </c>
      <c r="D505">
        <v>44</v>
      </c>
      <c r="E505">
        <v>61200</v>
      </c>
      <c r="F505">
        <v>3567</v>
      </c>
      <c r="G505">
        <v>3</v>
      </c>
      <c r="H505">
        <v>12</v>
      </c>
      <c r="I505">
        <v>2</v>
      </c>
      <c r="J505">
        <v>8</v>
      </c>
      <c r="K505">
        <v>2</v>
      </c>
      <c r="L505">
        <v>5</v>
      </c>
      <c r="M505">
        <v>4</v>
      </c>
      <c r="N505">
        <v>1</v>
      </c>
      <c r="O505">
        <v>4</v>
      </c>
    </row>
    <row r="506" spans="1:15" x14ac:dyDescent="0.3">
      <c r="A506">
        <v>36</v>
      </c>
      <c r="B506">
        <v>1278</v>
      </c>
      <c r="C506">
        <v>8</v>
      </c>
      <c r="D506">
        <v>77</v>
      </c>
      <c r="E506">
        <v>23420</v>
      </c>
      <c r="F506">
        <v>8635</v>
      </c>
      <c r="G506">
        <v>0</v>
      </c>
      <c r="H506">
        <v>21</v>
      </c>
      <c r="I506">
        <v>0</v>
      </c>
      <c r="J506">
        <v>6</v>
      </c>
      <c r="K506">
        <v>3</v>
      </c>
      <c r="L506">
        <v>5</v>
      </c>
      <c r="M506">
        <v>4</v>
      </c>
      <c r="N506">
        <v>0</v>
      </c>
      <c r="O506">
        <v>3</v>
      </c>
    </row>
    <row r="507" spans="1:15" x14ac:dyDescent="0.3">
      <c r="A507">
        <v>41</v>
      </c>
      <c r="B507">
        <v>247</v>
      </c>
      <c r="C507">
        <v>7</v>
      </c>
      <c r="D507">
        <v>55</v>
      </c>
      <c r="E507">
        <v>199730</v>
      </c>
      <c r="F507">
        <v>20284</v>
      </c>
      <c r="G507">
        <v>1</v>
      </c>
      <c r="H507">
        <v>22</v>
      </c>
      <c r="I507">
        <v>2</v>
      </c>
      <c r="J507">
        <v>21</v>
      </c>
      <c r="K507">
        <v>3</v>
      </c>
      <c r="L507">
        <v>5</v>
      </c>
      <c r="M507">
        <v>16</v>
      </c>
      <c r="N507">
        <v>5</v>
      </c>
      <c r="O507">
        <v>10</v>
      </c>
    </row>
    <row r="508" spans="1:15" x14ac:dyDescent="0.3">
      <c r="A508">
        <v>34</v>
      </c>
      <c r="B508">
        <v>1130</v>
      </c>
      <c r="C508">
        <v>3</v>
      </c>
      <c r="D508">
        <v>66</v>
      </c>
      <c r="E508">
        <v>54330</v>
      </c>
      <c r="F508">
        <v>19332</v>
      </c>
      <c r="G508">
        <v>1</v>
      </c>
      <c r="H508">
        <v>12</v>
      </c>
      <c r="I508">
        <v>1</v>
      </c>
      <c r="J508">
        <v>11</v>
      </c>
      <c r="K508">
        <v>2</v>
      </c>
      <c r="L508">
        <v>11</v>
      </c>
      <c r="M508">
        <v>8</v>
      </c>
      <c r="N508">
        <v>7</v>
      </c>
      <c r="O508">
        <v>9</v>
      </c>
    </row>
    <row r="509" spans="1:15" x14ac:dyDescent="0.3">
      <c r="A509">
        <v>34</v>
      </c>
      <c r="B509">
        <v>182</v>
      </c>
      <c r="C509">
        <v>1</v>
      </c>
      <c r="D509">
        <v>72</v>
      </c>
      <c r="E509">
        <v>32800</v>
      </c>
      <c r="F509">
        <v>13551</v>
      </c>
      <c r="G509">
        <v>2</v>
      </c>
      <c r="H509">
        <v>16</v>
      </c>
      <c r="I509">
        <v>0</v>
      </c>
      <c r="J509">
        <v>10</v>
      </c>
      <c r="K509">
        <v>2</v>
      </c>
      <c r="L509">
        <v>4</v>
      </c>
      <c r="M509">
        <v>2</v>
      </c>
      <c r="N509">
        <v>1</v>
      </c>
      <c r="O509">
        <v>3</v>
      </c>
    </row>
    <row r="510" spans="1:15" x14ac:dyDescent="0.3">
      <c r="A510">
        <v>31</v>
      </c>
      <c r="B510">
        <v>1365</v>
      </c>
      <c r="C510">
        <v>13</v>
      </c>
      <c r="D510">
        <v>46</v>
      </c>
      <c r="E510">
        <v>42330</v>
      </c>
      <c r="F510">
        <v>11512</v>
      </c>
      <c r="G510">
        <v>2</v>
      </c>
      <c r="H510">
        <v>17</v>
      </c>
      <c r="I510">
        <v>0</v>
      </c>
      <c r="J510">
        <v>9</v>
      </c>
      <c r="K510">
        <v>2</v>
      </c>
      <c r="L510">
        <v>3</v>
      </c>
      <c r="M510">
        <v>1</v>
      </c>
      <c r="N510">
        <v>1</v>
      </c>
      <c r="O510">
        <v>2</v>
      </c>
    </row>
    <row r="511" spans="1:15" x14ac:dyDescent="0.3">
      <c r="A511">
        <v>38</v>
      </c>
      <c r="B511">
        <v>1394</v>
      </c>
      <c r="C511">
        <v>8</v>
      </c>
      <c r="D511">
        <v>58</v>
      </c>
      <c r="E511">
        <v>21330</v>
      </c>
      <c r="F511">
        <v>18115</v>
      </c>
      <c r="G511">
        <v>1</v>
      </c>
      <c r="H511">
        <v>16</v>
      </c>
      <c r="I511">
        <v>1</v>
      </c>
      <c r="J511">
        <v>20</v>
      </c>
      <c r="K511">
        <v>3</v>
      </c>
      <c r="L511">
        <v>20</v>
      </c>
      <c r="M511">
        <v>11</v>
      </c>
      <c r="N511">
        <v>0</v>
      </c>
      <c r="O511">
        <v>7</v>
      </c>
    </row>
    <row r="512" spans="1:15" x14ac:dyDescent="0.3">
      <c r="A512">
        <v>55</v>
      </c>
      <c r="B512">
        <v>1229</v>
      </c>
      <c r="C512">
        <v>4</v>
      </c>
      <c r="D512">
        <v>30</v>
      </c>
      <c r="E512">
        <v>40350</v>
      </c>
      <c r="F512">
        <v>16143</v>
      </c>
      <c r="G512">
        <v>0</v>
      </c>
      <c r="H512">
        <v>16</v>
      </c>
      <c r="I512">
        <v>0</v>
      </c>
      <c r="J512">
        <v>4</v>
      </c>
      <c r="K512">
        <v>2</v>
      </c>
      <c r="L512">
        <v>3</v>
      </c>
      <c r="M512">
        <v>2</v>
      </c>
      <c r="N512">
        <v>1</v>
      </c>
      <c r="O512">
        <v>2</v>
      </c>
    </row>
    <row r="513" spans="1:15" x14ac:dyDescent="0.3">
      <c r="A513">
        <v>29</v>
      </c>
      <c r="B513">
        <v>906</v>
      </c>
      <c r="C513">
        <v>10</v>
      </c>
      <c r="D513">
        <v>92</v>
      </c>
      <c r="E513">
        <v>24040</v>
      </c>
      <c r="F513">
        <v>11479</v>
      </c>
      <c r="G513">
        <v>6</v>
      </c>
      <c r="H513">
        <v>20</v>
      </c>
      <c r="I513">
        <v>0</v>
      </c>
      <c r="J513">
        <v>3</v>
      </c>
      <c r="K513">
        <v>5</v>
      </c>
      <c r="L513">
        <v>0</v>
      </c>
      <c r="M513">
        <v>0</v>
      </c>
      <c r="N513">
        <v>0</v>
      </c>
      <c r="O513">
        <v>0</v>
      </c>
    </row>
    <row r="514" spans="1:15" x14ac:dyDescent="0.3">
      <c r="A514">
        <v>47</v>
      </c>
      <c r="B514">
        <v>465</v>
      </c>
      <c r="C514">
        <v>1</v>
      </c>
      <c r="D514">
        <v>74</v>
      </c>
      <c r="E514">
        <v>34200</v>
      </c>
      <c r="F514">
        <v>10205</v>
      </c>
      <c r="G514">
        <v>7</v>
      </c>
      <c r="H514">
        <v>12</v>
      </c>
      <c r="I514">
        <v>1</v>
      </c>
      <c r="J514">
        <v>17</v>
      </c>
      <c r="K514">
        <v>2</v>
      </c>
      <c r="L514">
        <v>6</v>
      </c>
      <c r="M514">
        <v>5</v>
      </c>
      <c r="N514">
        <v>1</v>
      </c>
      <c r="O514">
        <v>2</v>
      </c>
    </row>
    <row r="515" spans="1:15" x14ac:dyDescent="0.3">
      <c r="A515">
        <v>40</v>
      </c>
      <c r="B515">
        <v>759</v>
      </c>
      <c r="C515">
        <v>2</v>
      </c>
      <c r="D515">
        <v>46</v>
      </c>
      <c r="E515">
        <v>57150</v>
      </c>
      <c r="F515">
        <v>22553</v>
      </c>
      <c r="G515">
        <v>7</v>
      </c>
      <c r="H515">
        <v>12</v>
      </c>
      <c r="I515">
        <v>2</v>
      </c>
      <c r="J515">
        <v>8</v>
      </c>
      <c r="K515">
        <v>5</v>
      </c>
      <c r="L515">
        <v>5</v>
      </c>
      <c r="M515">
        <v>4</v>
      </c>
      <c r="N515">
        <v>1</v>
      </c>
      <c r="O515">
        <v>3</v>
      </c>
    </row>
    <row r="516" spans="1:15" x14ac:dyDescent="0.3">
      <c r="A516">
        <v>34</v>
      </c>
      <c r="B516">
        <v>878</v>
      </c>
      <c r="C516">
        <v>10</v>
      </c>
      <c r="D516">
        <v>43</v>
      </c>
      <c r="E516">
        <v>38150</v>
      </c>
      <c r="F516">
        <v>5972</v>
      </c>
      <c r="G516">
        <v>1</v>
      </c>
      <c r="H516">
        <v>17</v>
      </c>
      <c r="I516">
        <v>1</v>
      </c>
      <c r="J516">
        <v>5</v>
      </c>
      <c r="K516">
        <v>4</v>
      </c>
      <c r="L516">
        <v>5</v>
      </c>
      <c r="M516">
        <v>3</v>
      </c>
      <c r="N516">
        <v>2</v>
      </c>
      <c r="O516">
        <v>0</v>
      </c>
    </row>
    <row r="517" spans="1:15" x14ac:dyDescent="0.3">
      <c r="A517">
        <v>53</v>
      </c>
      <c r="B517">
        <v>238</v>
      </c>
      <c r="C517">
        <v>1</v>
      </c>
      <c r="D517">
        <v>34</v>
      </c>
      <c r="E517">
        <v>83810</v>
      </c>
      <c r="F517">
        <v>7507</v>
      </c>
      <c r="G517">
        <v>7</v>
      </c>
      <c r="H517">
        <v>20</v>
      </c>
      <c r="I517">
        <v>0</v>
      </c>
      <c r="J517">
        <v>18</v>
      </c>
      <c r="K517">
        <v>2</v>
      </c>
      <c r="L517">
        <v>14</v>
      </c>
      <c r="M517">
        <v>7</v>
      </c>
      <c r="N517">
        <v>8</v>
      </c>
      <c r="O517">
        <v>10</v>
      </c>
    </row>
    <row r="518" spans="1:15" x14ac:dyDescent="0.3">
      <c r="A518">
        <v>47</v>
      </c>
      <c r="B518">
        <v>1176</v>
      </c>
      <c r="C518">
        <v>26</v>
      </c>
      <c r="D518">
        <v>98</v>
      </c>
      <c r="E518">
        <v>196580</v>
      </c>
      <c r="F518">
        <v>5220</v>
      </c>
      <c r="G518">
        <v>3</v>
      </c>
      <c r="H518">
        <v>11</v>
      </c>
      <c r="I518">
        <v>1</v>
      </c>
      <c r="J518">
        <v>27</v>
      </c>
      <c r="K518">
        <v>2</v>
      </c>
      <c r="L518">
        <v>5</v>
      </c>
      <c r="M518">
        <v>2</v>
      </c>
      <c r="N518">
        <v>1</v>
      </c>
      <c r="O518">
        <v>0</v>
      </c>
    </row>
    <row r="519" spans="1:15" x14ac:dyDescent="0.3">
      <c r="A519">
        <v>44</v>
      </c>
      <c r="B519">
        <v>528</v>
      </c>
      <c r="C519">
        <v>1</v>
      </c>
      <c r="D519">
        <v>44</v>
      </c>
      <c r="E519">
        <v>31950</v>
      </c>
      <c r="F519">
        <v>4167</v>
      </c>
      <c r="G519">
        <v>4</v>
      </c>
      <c r="H519">
        <v>18</v>
      </c>
      <c r="I519">
        <v>3</v>
      </c>
      <c r="J519">
        <v>8</v>
      </c>
      <c r="K519">
        <v>2</v>
      </c>
      <c r="L519">
        <v>2</v>
      </c>
      <c r="M519">
        <v>2</v>
      </c>
      <c r="N519">
        <v>2</v>
      </c>
      <c r="O519">
        <v>2</v>
      </c>
    </row>
    <row r="520" spans="1:15" x14ac:dyDescent="0.3">
      <c r="A520">
        <v>22</v>
      </c>
      <c r="B520">
        <v>534</v>
      </c>
      <c r="C520">
        <v>15</v>
      </c>
      <c r="D520">
        <v>59</v>
      </c>
      <c r="E520">
        <v>28710</v>
      </c>
      <c r="F520">
        <v>23785</v>
      </c>
      <c r="G520">
        <v>1</v>
      </c>
      <c r="H520">
        <v>15</v>
      </c>
      <c r="I520">
        <v>0</v>
      </c>
      <c r="J520">
        <v>1</v>
      </c>
      <c r="K520">
        <v>5</v>
      </c>
      <c r="L520">
        <v>0</v>
      </c>
      <c r="M520">
        <v>0</v>
      </c>
      <c r="N520">
        <v>0</v>
      </c>
      <c r="O520">
        <v>0</v>
      </c>
    </row>
    <row r="521" spans="1:15" x14ac:dyDescent="0.3">
      <c r="A521">
        <v>29</v>
      </c>
      <c r="B521">
        <v>1092</v>
      </c>
      <c r="C521">
        <v>1</v>
      </c>
      <c r="D521">
        <v>36</v>
      </c>
      <c r="E521">
        <v>47870</v>
      </c>
      <c r="F521">
        <v>26124</v>
      </c>
      <c r="G521">
        <v>9</v>
      </c>
      <c r="H521">
        <v>14</v>
      </c>
      <c r="I521">
        <v>3</v>
      </c>
      <c r="J521">
        <v>4</v>
      </c>
      <c r="K521">
        <v>3</v>
      </c>
      <c r="L521">
        <v>2</v>
      </c>
      <c r="M521">
        <v>2</v>
      </c>
      <c r="N521">
        <v>2</v>
      </c>
      <c r="O521">
        <v>2</v>
      </c>
    </row>
    <row r="522" spans="1:15" x14ac:dyDescent="0.3">
      <c r="A522">
        <v>31</v>
      </c>
      <c r="B522">
        <v>325</v>
      </c>
      <c r="C522">
        <v>5</v>
      </c>
      <c r="D522">
        <v>74</v>
      </c>
      <c r="E522">
        <v>99360</v>
      </c>
      <c r="F522">
        <v>3787</v>
      </c>
      <c r="G522">
        <v>0</v>
      </c>
      <c r="H522">
        <v>19</v>
      </c>
      <c r="I522">
        <v>0</v>
      </c>
      <c r="J522">
        <v>10</v>
      </c>
      <c r="K522">
        <v>2</v>
      </c>
      <c r="L522">
        <v>9</v>
      </c>
      <c r="M522">
        <v>4</v>
      </c>
      <c r="N522">
        <v>1</v>
      </c>
      <c r="O522">
        <v>7</v>
      </c>
    </row>
    <row r="523" spans="1:15" x14ac:dyDescent="0.3">
      <c r="A523">
        <v>28</v>
      </c>
      <c r="B523">
        <v>289</v>
      </c>
      <c r="C523">
        <v>2</v>
      </c>
      <c r="D523">
        <v>38</v>
      </c>
      <c r="E523">
        <v>25610</v>
      </c>
      <c r="F523">
        <v>5355</v>
      </c>
      <c r="G523">
        <v>7</v>
      </c>
      <c r="H523">
        <v>11</v>
      </c>
      <c r="I523">
        <v>0</v>
      </c>
      <c r="J523">
        <v>8</v>
      </c>
      <c r="K523">
        <v>2</v>
      </c>
      <c r="L523">
        <v>0</v>
      </c>
      <c r="M523">
        <v>0</v>
      </c>
      <c r="N523">
        <v>0</v>
      </c>
      <c r="O523">
        <v>0</v>
      </c>
    </row>
    <row r="524" spans="1:15" x14ac:dyDescent="0.3">
      <c r="A524">
        <v>40</v>
      </c>
      <c r="B524">
        <v>630</v>
      </c>
      <c r="C524">
        <v>4</v>
      </c>
      <c r="D524">
        <v>67</v>
      </c>
      <c r="E524">
        <v>108550</v>
      </c>
      <c r="F524">
        <v>8552</v>
      </c>
      <c r="G524">
        <v>7</v>
      </c>
      <c r="H524">
        <v>11</v>
      </c>
      <c r="I524">
        <v>1</v>
      </c>
      <c r="J524">
        <v>15</v>
      </c>
      <c r="K524">
        <v>2</v>
      </c>
      <c r="L524">
        <v>12</v>
      </c>
      <c r="M524">
        <v>11</v>
      </c>
      <c r="N524">
        <v>2</v>
      </c>
      <c r="O524">
        <v>11</v>
      </c>
    </row>
    <row r="525" spans="1:15" x14ac:dyDescent="0.3">
      <c r="A525">
        <v>45</v>
      </c>
      <c r="B525">
        <v>1038</v>
      </c>
      <c r="C525">
        <v>20</v>
      </c>
      <c r="D525">
        <v>95</v>
      </c>
      <c r="E525">
        <v>108510</v>
      </c>
      <c r="F525">
        <v>19863</v>
      </c>
      <c r="G525">
        <v>2</v>
      </c>
      <c r="H525">
        <v>18</v>
      </c>
      <c r="I525">
        <v>1</v>
      </c>
      <c r="J525">
        <v>24</v>
      </c>
      <c r="K525">
        <v>2</v>
      </c>
      <c r="L525">
        <v>7</v>
      </c>
      <c r="M525">
        <v>7</v>
      </c>
      <c r="N525">
        <v>0</v>
      </c>
      <c r="O525">
        <v>7</v>
      </c>
    </row>
    <row r="526" spans="1:15" x14ac:dyDescent="0.3">
      <c r="A526">
        <v>27</v>
      </c>
      <c r="B526">
        <v>486</v>
      </c>
      <c r="C526">
        <v>8</v>
      </c>
      <c r="D526">
        <v>86</v>
      </c>
      <c r="E526">
        <v>35170</v>
      </c>
      <c r="F526">
        <v>22490</v>
      </c>
      <c r="G526">
        <v>7</v>
      </c>
      <c r="H526">
        <v>17</v>
      </c>
      <c r="I526">
        <v>0</v>
      </c>
      <c r="J526">
        <v>5</v>
      </c>
      <c r="K526">
        <v>0</v>
      </c>
      <c r="L526">
        <v>3</v>
      </c>
      <c r="M526">
        <v>2</v>
      </c>
      <c r="N526">
        <v>0</v>
      </c>
      <c r="O526">
        <v>2</v>
      </c>
    </row>
    <row r="527" spans="1:15" x14ac:dyDescent="0.3">
      <c r="A527">
        <v>36</v>
      </c>
      <c r="B527">
        <v>938</v>
      </c>
      <c r="C527">
        <v>2</v>
      </c>
      <c r="D527">
        <v>79</v>
      </c>
      <c r="E527">
        <v>2519</v>
      </c>
      <c r="F527">
        <v>12287</v>
      </c>
      <c r="G527">
        <v>4</v>
      </c>
      <c r="H527">
        <v>21</v>
      </c>
      <c r="I527">
        <v>0</v>
      </c>
      <c r="J527">
        <v>16</v>
      </c>
      <c r="K527">
        <v>6</v>
      </c>
      <c r="L527">
        <v>11</v>
      </c>
      <c r="M527">
        <v>8</v>
      </c>
      <c r="N527">
        <v>3</v>
      </c>
      <c r="O527">
        <v>9</v>
      </c>
    </row>
    <row r="528" spans="1:15" x14ac:dyDescent="0.3">
      <c r="A528">
        <v>30</v>
      </c>
      <c r="B528">
        <v>1005</v>
      </c>
      <c r="C528">
        <v>3</v>
      </c>
      <c r="D528">
        <v>88</v>
      </c>
      <c r="E528">
        <v>26570</v>
      </c>
      <c r="F528">
        <v>8556</v>
      </c>
      <c r="G528">
        <v>5</v>
      </c>
      <c r="H528">
        <v>11</v>
      </c>
      <c r="I528">
        <v>0</v>
      </c>
      <c r="J528">
        <v>8</v>
      </c>
      <c r="K528">
        <v>5</v>
      </c>
      <c r="L528">
        <v>5</v>
      </c>
      <c r="M528">
        <v>2</v>
      </c>
      <c r="N528">
        <v>0</v>
      </c>
      <c r="O528">
        <v>4</v>
      </c>
    </row>
    <row r="529" spans="1:15" x14ac:dyDescent="0.3">
      <c r="A529">
        <v>43</v>
      </c>
      <c r="B529">
        <v>920</v>
      </c>
      <c r="C529">
        <v>3</v>
      </c>
      <c r="D529">
        <v>96</v>
      </c>
      <c r="E529">
        <v>197400</v>
      </c>
      <c r="F529">
        <v>18625</v>
      </c>
      <c r="G529">
        <v>3</v>
      </c>
      <c r="H529">
        <v>14</v>
      </c>
      <c r="I529">
        <v>1</v>
      </c>
      <c r="J529">
        <v>25</v>
      </c>
      <c r="K529">
        <v>2</v>
      </c>
      <c r="L529">
        <v>8</v>
      </c>
      <c r="M529">
        <v>7</v>
      </c>
      <c r="N529">
        <v>0</v>
      </c>
      <c r="O529">
        <v>7</v>
      </c>
    </row>
    <row r="530" spans="1:15" x14ac:dyDescent="0.3">
      <c r="A530">
        <v>38</v>
      </c>
      <c r="B530">
        <v>395</v>
      </c>
      <c r="C530">
        <v>9</v>
      </c>
      <c r="D530">
        <v>98</v>
      </c>
      <c r="E530">
        <v>28990</v>
      </c>
      <c r="F530">
        <v>12102</v>
      </c>
      <c r="G530">
        <v>0</v>
      </c>
      <c r="H530">
        <v>19</v>
      </c>
      <c r="I530">
        <v>1</v>
      </c>
      <c r="J530">
        <v>3</v>
      </c>
      <c r="K530">
        <v>3</v>
      </c>
      <c r="L530">
        <v>2</v>
      </c>
      <c r="M530">
        <v>2</v>
      </c>
      <c r="N530">
        <v>1</v>
      </c>
      <c r="O530">
        <v>2</v>
      </c>
    </row>
    <row r="531" spans="1:15" x14ac:dyDescent="0.3">
      <c r="A531">
        <v>45</v>
      </c>
      <c r="B531">
        <v>1297</v>
      </c>
      <c r="C531">
        <v>1</v>
      </c>
      <c r="D531">
        <v>44</v>
      </c>
      <c r="E531">
        <v>53990</v>
      </c>
      <c r="F531">
        <v>14511</v>
      </c>
      <c r="G531">
        <v>4</v>
      </c>
      <c r="H531">
        <v>12</v>
      </c>
      <c r="I531">
        <v>0</v>
      </c>
      <c r="J531">
        <v>12</v>
      </c>
      <c r="K531">
        <v>3</v>
      </c>
      <c r="L531">
        <v>4</v>
      </c>
      <c r="M531">
        <v>2</v>
      </c>
      <c r="N531">
        <v>0</v>
      </c>
      <c r="O531">
        <v>3</v>
      </c>
    </row>
    <row r="532" spans="1:15" x14ac:dyDescent="0.3">
      <c r="A532">
        <v>52</v>
      </c>
      <c r="B532">
        <v>715</v>
      </c>
      <c r="C532">
        <v>19</v>
      </c>
      <c r="D532">
        <v>41</v>
      </c>
      <c r="E532">
        <v>42580</v>
      </c>
      <c r="F532">
        <v>26589</v>
      </c>
      <c r="G532">
        <v>0</v>
      </c>
      <c r="H532">
        <v>18</v>
      </c>
      <c r="I532">
        <v>1</v>
      </c>
      <c r="J532">
        <v>5</v>
      </c>
      <c r="K532">
        <v>3</v>
      </c>
      <c r="L532">
        <v>4</v>
      </c>
      <c r="M532">
        <v>3</v>
      </c>
      <c r="N532">
        <v>1</v>
      </c>
      <c r="O532">
        <v>2</v>
      </c>
    </row>
    <row r="533" spans="1:15" x14ac:dyDescent="0.3">
      <c r="A533">
        <v>43</v>
      </c>
      <c r="B533">
        <v>559</v>
      </c>
      <c r="C533">
        <v>10</v>
      </c>
      <c r="D533">
        <v>82</v>
      </c>
      <c r="E533">
        <v>52570</v>
      </c>
      <c r="F533">
        <v>6227</v>
      </c>
      <c r="G533">
        <v>1</v>
      </c>
      <c r="H533">
        <v>11</v>
      </c>
      <c r="I533">
        <v>1</v>
      </c>
      <c r="J533">
        <v>9</v>
      </c>
      <c r="K533">
        <v>3</v>
      </c>
      <c r="L533">
        <v>9</v>
      </c>
      <c r="M533">
        <v>7</v>
      </c>
      <c r="N533">
        <v>0</v>
      </c>
      <c r="O533">
        <v>0</v>
      </c>
    </row>
    <row r="534" spans="1:15" x14ac:dyDescent="0.3">
      <c r="A534">
        <v>35</v>
      </c>
      <c r="B534">
        <v>737</v>
      </c>
      <c r="C534">
        <v>10</v>
      </c>
      <c r="D534">
        <v>55</v>
      </c>
      <c r="E534">
        <v>61340</v>
      </c>
      <c r="F534">
        <v>21530</v>
      </c>
      <c r="G534">
        <v>9</v>
      </c>
      <c r="H534">
        <v>17</v>
      </c>
      <c r="I534">
        <v>0</v>
      </c>
      <c r="J534">
        <v>15</v>
      </c>
      <c r="K534">
        <v>3</v>
      </c>
      <c r="L534">
        <v>13</v>
      </c>
      <c r="M534">
        <v>12</v>
      </c>
      <c r="N534">
        <v>6</v>
      </c>
      <c r="O534">
        <v>0</v>
      </c>
    </row>
    <row r="535" spans="1:15" x14ac:dyDescent="0.3">
      <c r="A535">
        <v>44</v>
      </c>
      <c r="B535">
        <v>981</v>
      </c>
      <c r="C535">
        <v>5</v>
      </c>
      <c r="D535">
        <v>90</v>
      </c>
      <c r="E535">
        <v>31620</v>
      </c>
      <c r="F535">
        <v>7973</v>
      </c>
      <c r="G535">
        <v>3</v>
      </c>
      <c r="H535">
        <v>14</v>
      </c>
      <c r="I535">
        <v>0</v>
      </c>
      <c r="J535">
        <v>7</v>
      </c>
      <c r="K535">
        <v>5</v>
      </c>
      <c r="L535">
        <v>5</v>
      </c>
      <c r="M535">
        <v>2</v>
      </c>
      <c r="N535">
        <v>0</v>
      </c>
      <c r="O535">
        <v>3</v>
      </c>
    </row>
    <row r="536" spans="1:15" x14ac:dyDescent="0.3">
      <c r="A536">
        <v>53</v>
      </c>
      <c r="B536">
        <v>607</v>
      </c>
      <c r="C536">
        <v>2</v>
      </c>
      <c r="D536">
        <v>78</v>
      </c>
      <c r="E536">
        <v>101690</v>
      </c>
      <c r="F536">
        <v>14618</v>
      </c>
      <c r="G536">
        <v>0</v>
      </c>
      <c r="H536">
        <v>16</v>
      </c>
      <c r="I536">
        <v>1</v>
      </c>
      <c r="J536">
        <v>34</v>
      </c>
      <c r="K536">
        <v>4</v>
      </c>
      <c r="L536">
        <v>33</v>
      </c>
      <c r="M536">
        <v>7</v>
      </c>
      <c r="N536">
        <v>1</v>
      </c>
      <c r="O536">
        <v>9</v>
      </c>
    </row>
    <row r="537" spans="1:15" x14ac:dyDescent="0.3">
      <c r="A537">
        <v>47</v>
      </c>
      <c r="B537">
        <v>983</v>
      </c>
      <c r="C537">
        <v>2</v>
      </c>
      <c r="D537">
        <v>65</v>
      </c>
      <c r="E537">
        <v>50700</v>
      </c>
      <c r="F537">
        <v>7389</v>
      </c>
      <c r="G537">
        <v>5</v>
      </c>
      <c r="H537">
        <v>13</v>
      </c>
      <c r="I537">
        <v>3</v>
      </c>
      <c r="J537">
        <v>20</v>
      </c>
      <c r="K537">
        <v>2</v>
      </c>
      <c r="L537">
        <v>5</v>
      </c>
      <c r="M537">
        <v>0</v>
      </c>
      <c r="N537">
        <v>0</v>
      </c>
      <c r="O537">
        <v>4</v>
      </c>
    </row>
    <row r="538" spans="1:15" x14ac:dyDescent="0.3">
      <c r="A538">
        <v>27</v>
      </c>
      <c r="B538">
        <v>975</v>
      </c>
      <c r="C538">
        <v>7</v>
      </c>
      <c r="D538">
        <v>55</v>
      </c>
      <c r="E538">
        <v>68110</v>
      </c>
      <c r="F538">
        <v>23398</v>
      </c>
      <c r="G538">
        <v>8</v>
      </c>
      <c r="H538">
        <v>19</v>
      </c>
      <c r="I538">
        <v>0</v>
      </c>
      <c r="J538">
        <v>9</v>
      </c>
      <c r="K538">
        <v>2</v>
      </c>
      <c r="L538">
        <v>7</v>
      </c>
      <c r="M538">
        <v>6</v>
      </c>
      <c r="N538">
        <v>0</v>
      </c>
      <c r="O538">
        <v>7</v>
      </c>
    </row>
    <row r="539" spans="1:15" x14ac:dyDescent="0.3">
      <c r="A539">
        <v>33</v>
      </c>
      <c r="B539">
        <v>722</v>
      </c>
      <c r="C539">
        <v>17</v>
      </c>
      <c r="D539">
        <v>38</v>
      </c>
      <c r="E539">
        <v>174440</v>
      </c>
      <c r="F539">
        <v>20489</v>
      </c>
      <c r="G539">
        <v>1</v>
      </c>
      <c r="H539">
        <v>11</v>
      </c>
      <c r="I539">
        <v>0</v>
      </c>
      <c r="J539">
        <v>10</v>
      </c>
      <c r="K539">
        <v>2</v>
      </c>
      <c r="L539">
        <v>10</v>
      </c>
      <c r="M539">
        <v>8</v>
      </c>
      <c r="N539">
        <v>6</v>
      </c>
      <c r="O539">
        <v>0</v>
      </c>
    </row>
    <row r="540" spans="1:15" x14ac:dyDescent="0.3">
      <c r="A540">
        <v>34</v>
      </c>
      <c r="B540">
        <v>702</v>
      </c>
      <c r="C540">
        <v>16</v>
      </c>
      <c r="D540">
        <v>100</v>
      </c>
      <c r="E540">
        <v>25530</v>
      </c>
      <c r="F540">
        <v>8306</v>
      </c>
      <c r="G540">
        <v>1</v>
      </c>
      <c r="H540">
        <v>16</v>
      </c>
      <c r="I540">
        <v>0</v>
      </c>
      <c r="J540">
        <v>6</v>
      </c>
      <c r="K540">
        <v>3</v>
      </c>
      <c r="L540">
        <v>5</v>
      </c>
      <c r="M540">
        <v>2</v>
      </c>
      <c r="N540">
        <v>1</v>
      </c>
      <c r="O540">
        <v>3</v>
      </c>
    </row>
    <row r="541" spans="1:15" x14ac:dyDescent="0.3">
      <c r="A541">
        <v>26</v>
      </c>
      <c r="B541">
        <v>920</v>
      </c>
      <c r="C541">
        <v>20</v>
      </c>
      <c r="D541">
        <v>69</v>
      </c>
      <c r="E541">
        <v>21480</v>
      </c>
      <c r="F541">
        <v>6889</v>
      </c>
      <c r="G541">
        <v>0</v>
      </c>
      <c r="H541">
        <v>11</v>
      </c>
      <c r="I541">
        <v>0</v>
      </c>
      <c r="J541">
        <v>6</v>
      </c>
      <c r="K541">
        <v>3</v>
      </c>
      <c r="L541">
        <v>5</v>
      </c>
      <c r="M541">
        <v>1</v>
      </c>
      <c r="N541">
        <v>1</v>
      </c>
      <c r="O541">
        <v>4</v>
      </c>
    </row>
    <row r="542" spans="1:15" x14ac:dyDescent="0.3">
      <c r="A542">
        <v>33</v>
      </c>
      <c r="B542">
        <v>392</v>
      </c>
      <c r="C542">
        <v>2</v>
      </c>
      <c r="D542">
        <v>93</v>
      </c>
      <c r="E542">
        <v>55050</v>
      </c>
      <c r="F542">
        <v>3921</v>
      </c>
      <c r="G542">
        <v>1</v>
      </c>
      <c r="H542">
        <v>14</v>
      </c>
      <c r="I542">
        <v>2</v>
      </c>
      <c r="J542">
        <v>6</v>
      </c>
      <c r="K542">
        <v>5</v>
      </c>
      <c r="L542">
        <v>6</v>
      </c>
      <c r="M542">
        <v>2</v>
      </c>
      <c r="N542">
        <v>0</v>
      </c>
      <c r="O542">
        <v>4</v>
      </c>
    </row>
    <row r="543" spans="1:15" x14ac:dyDescent="0.3">
      <c r="A543">
        <v>32</v>
      </c>
      <c r="B543">
        <v>498</v>
      </c>
      <c r="C543">
        <v>3</v>
      </c>
      <c r="D543">
        <v>93</v>
      </c>
      <c r="E543">
        <v>67250</v>
      </c>
      <c r="F543">
        <v>13554</v>
      </c>
      <c r="G543">
        <v>1</v>
      </c>
      <c r="H543">
        <v>12</v>
      </c>
      <c r="I543">
        <v>1</v>
      </c>
      <c r="J543">
        <v>8</v>
      </c>
      <c r="K543">
        <v>2</v>
      </c>
      <c r="L543">
        <v>8</v>
      </c>
      <c r="M543">
        <v>7</v>
      </c>
      <c r="N543">
        <v>6</v>
      </c>
      <c r="O543">
        <v>3</v>
      </c>
    </row>
    <row r="544" spans="1:15" x14ac:dyDescent="0.3">
      <c r="A544">
        <v>45</v>
      </c>
      <c r="B544">
        <v>1015</v>
      </c>
      <c r="C544">
        <v>5</v>
      </c>
      <c r="D544">
        <v>50</v>
      </c>
      <c r="E544">
        <v>57690</v>
      </c>
      <c r="F544">
        <v>23447</v>
      </c>
      <c r="G544">
        <v>1</v>
      </c>
      <c r="H544">
        <v>14</v>
      </c>
      <c r="I544">
        <v>0</v>
      </c>
      <c r="J544">
        <v>10</v>
      </c>
      <c r="K544">
        <v>3</v>
      </c>
      <c r="L544">
        <v>10</v>
      </c>
      <c r="M544">
        <v>7</v>
      </c>
      <c r="N544">
        <v>1</v>
      </c>
      <c r="O544">
        <v>4</v>
      </c>
    </row>
    <row r="545" spans="1:15" x14ac:dyDescent="0.3">
      <c r="A545">
        <v>35</v>
      </c>
      <c r="B545">
        <v>619</v>
      </c>
      <c r="C545">
        <v>1</v>
      </c>
      <c r="D545">
        <v>85</v>
      </c>
      <c r="E545">
        <v>47170</v>
      </c>
      <c r="F545">
        <v>18659</v>
      </c>
      <c r="G545">
        <v>9</v>
      </c>
      <c r="H545">
        <v>11</v>
      </c>
      <c r="I545">
        <v>0</v>
      </c>
      <c r="J545">
        <v>15</v>
      </c>
      <c r="K545">
        <v>2</v>
      </c>
      <c r="L545">
        <v>11</v>
      </c>
      <c r="M545">
        <v>9</v>
      </c>
      <c r="N545">
        <v>6</v>
      </c>
      <c r="O545">
        <v>9</v>
      </c>
    </row>
    <row r="546" spans="1:15" x14ac:dyDescent="0.3">
      <c r="A546">
        <v>33</v>
      </c>
      <c r="B546">
        <v>147</v>
      </c>
      <c r="C546">
        <v>2</v>
      </c>
      <c r="D546">
        <v>99</v>
      </c>
      <c r="E546">
        <v>36000</v>
      </c>
      <c r="F546">
        <v>8429</v>
      </c>
      <c r="G546">
        <v>1</v>
      </c>
      <c r="H546">
        <v>13</v>
      </c>
      <c r="I546">
        <v>1</v>
      </c>
      <c r="J546">
        <v>5</v>
      </c>
      <c r="K546">
        <v>2</v>
      </c>
      <c r="L546">
        <v>5</v>
      </c>
      <c r="M546">
        <v>4</v>
      </c>
      <c r="N546">
        <v>1</v>
      </c>
      <c r="O546">
        <v>4</v>
      </c>
    </row>
    <row r="547" spans="1:15" x14ac:dyDescent="0.3">
      <c r="A547">
        <v>37</v>
      </c>
      <c r="B547">
        <v>1231</v>
      </c>
      <c r="C547">
        <v>21</v>
      </c>
      <c r="D547">
        <v>54</v>
      </c>
      <c r="E547">
        <v>29730</v>
      </c>
      <c r="F547">
        <v>21222</v>
      </c>
      <c r="G547">
        <v>5</v>
      </c>
      <c r="H547">
        <v>15</v>
      </c>
      <c r="I547">
        <v>1</v>
      </c>
      <c r="J547">
        <v>10</v>
      </c>
      <c r="K547">
        <v>3</v>
      </c>
      <c r="L547">
        <v>5</v>
      </c>
      <c r="M547">
        <v>4</v>
      </c>
      <c r="N547">
        <v>0</v>
      </c>
      <c r="O547">
        <v>0</v>
      </c>
    </row>
    <row r="548" spans="1:15" x14ac:dyDescent="0.3">
      <c r="A548">
        <v>31</v>
      </c>
      <c r="B548">
        <v>1332</v>
      </c>
      <c r="C548">
        <v>11</v>
      </c>
      <c r="D548">
        <v>80</v>
      </c>
      <c r="E548">
        <v>68330</v>
      </c>
      <c r="F548">
        <v>17089</v>
      </c>
      <c r="G548">
        <v>1</v>
      </c>
      <c r="H548">
        <v>12</v>
      </c>
      <c r="I548">
        <v>0</v>
      </c>
      <c r="J548">
        <v>6</v>
      </c>
      <c r="K548">
        <v>2</v>
      </c>
      <c r="L548">
        <v>6</v>
      </c>
      <c r="M548">
        <v>5</v>
      </c>
      <c r="N548">
        <v>0</v>
      </c>
      <c r="O548">
        <v>1</v>
      </c>
    </row>
    <row r="549" spans="1:15" x14ac:dyDescent="0.3">
      <c r="A549">
        <v>23</v>
      </c>
      <c r="B549">
        <v>885</v>
      </c>
      <c r="C549">
        <v>4</v>
      </c>
      <c r="D549">
        <v>58</v>
      </c>
      <c r="E549">
        <v>28190</v>
      </c>
      <c r="F549">
        <v>8544</v>
      </c>
      <c r="G549">
        <v>2</v>
      </c>
      <c r="H549">
        <v>16</v>
      </c>
      <c r="I549">
        <v>1</v>
      </c>
      <c r="J549">
        <v>5</v>
      </c>
      <c r="K549">
        <v>3</v>
      </c>
      <c r="L549">
        <v>3</v>
      </c>
      <c r="M549">
        <v>2</v>
      </c>
      <c r="N549">
        <v>0</v>
      </c>
      <c r="O549">
        <v>2</v>
      </c>
    </row>
    <row r="550" spans="1:15" x14ac:dyDescent="0.3">
      <c r="A550">
        <v>28</v>
      </c>
      <c r="B550">
        <v>1158</v>
      </c>
      <c r="C550">
        <v>9</v>
      </c>
      <c r="D550">
        <v>94</v>
      </c>
      <c r="E550">
        <v>20700</v>
      </c>
      <c r="F550">
        <v>2613</v>
      </c>
      <c r="G550">
        <v>1</v>
      </c>
      <c r="H550">
        <v>23</v>
      </c>
      <c r="I550">
        <v>1</v>
      </c>
      <c r="J550">
        <v>5</v>
      </c>
      <c r="K550">
        <v>3</v>
      </c>
      <c r="L550">
        <v>5</v>
      </c>
      <c r="M550">
        <v>2</v>
      </c>
      <c r="N550">
        <v>0</v>
      </c>
      <c r="O550">
        <v>4</v>
      </c>
    </row>
    <row r="551" spans="1:15" x14ac:dyDescent="0.3">
      <c r="A551">
        <v>30</v>
      </c>
      <c r="B551">
        <v>1240</v>
      </c>
      <c r="C551">
        <v>9</v>
      </c>
      <c r="D551">
        <v>48</v>
      </c>
      <c r="E551">
        <v>63470</v>
      </c>
      <c r="F551">
        <v>13982</v>
      </c>
      <c r="G551">
        <v>0</v>
      </c>
      <c r="H551">
        <v>19</v>
      </c>
      <c r="I551">
        <v>0</v>
      </c>
      <c r="J551">
        <v>12</v>
      </c>
      <c r="K551">
        <v>2</v>
      </c>
      <c r="L551">
        <v>11</v>
      </c>
      <c r="M551">
        <v>9</v>
      </c>
      <c r="N551">
        <v>4</v>
      </c>
      <c r="O551">
        <v>7</v>
      </c>
    </row>
    <row r="552" spans="1:15" x14ac:dyDescent="0.3">
      <c r="A552">
        <v>47</v>
      </c>
      <c r="B552">
        <v>955</v>
      </c>
      <c r="C552">
        <v>4</v>
      </c>
      <c r="D552">
        <v>83</v>
      </c>
      <c r="E552">
        <v>41630</v>
      </c>
      <c r="F552">
        <v>8571</v>
      </c>
      <c r="G552">
        <v>1</v>
      </c>
      <c r="H552">
        <v>17</v>
      </c>
      <c r="I552">
        <v>0</v>
      </c>
      <c r="J552">
        <v>9</v>
      </c>
      <c r="K552">
        <v>0</v>
      </c>
      <c r="L552">
        <v>9</v>
      </c>
      <c r="M552">
        <v>0</v>
      </c>
      <c r="N552">
        <v>0</v>
      </c>
      <c r="O552">
        <v>7</v>
      </c>
    </row>
    <row r="553" spans="1:15" x14ac:dyDescent="0.3">
      <c r="A553">
        <v>23</v>
      </c>
      <c r="B553">
        <v>310</v>
      </c>
      <c r="C553">
        <v>10</v>
      </c>
      <c r="D553">
        <v>79</v>
      </c>
      <c r="E553">
        <v>35050</v>
      </c>
      <c r="F553">
        <v>19630</v>
      </c>
      <c r="G553">
        <v>1</v>
      </c>
      <c r="H553">
        <v>18</v>
      </c>
      <c r="I553">
        <v>0</v>
      </c>
      <c r="J553">
        <v>2</v>
      </c>
      <c r="K553">
        <v>3</v>
      </c>
      <c r="L553">
        <v>2</v>
      </c>
      <c r="M553">
        <v>2</v>
      </c>
      <c r="N553">
        <v>0</v>
      </c>
      <c r="O553">
        <v>2</v>
      </c>
    </row>
    <row r="554" spans="1:15" x14ac:dyDescent="0.3">
      <c r="A554">
        <v>41</v>
      </c>
      <c r="B554">
        <v>642</v>
      </c>
      <c r="C554">
        <v>1</v>
      </c>
      <c r="D554">
        <v>76</v>
      </c>
      <c r="E554">
        <v>27820</v>
      </c>
      <c r="F554">
        <v>21412</v>
      </c>
      <c r="G554">
        <v>3</v>
      </c>
      <c r="H554">
        <v>22</v>
      </c>
      <c r="I554">
        <v>1</v>
      </c>
      <c r="J554">
        <v>12</v>
      </c>
      <c r="K554">
        <v>3</v>
      </c>
      <c r="L554">
        <v>5</v>
      </c>
      <c r="M554">
        <v>3</v>
      </c>
      <c r="N554">
        <v>1</v>
      </c>
      <c r="O554">
        <v>0</v>
      </c>
    </row>
    <row r="555" spans="1:15" x14ac:dyDescent="0.3">
      <c r="A555">
        <v>54</v>
      </c>
      <c r="B555">
        <v>548</v>
      </c>
      <c r="C555">
        <v>8</v>
      </c>
      <c r="D555">
        <v>42</v>
      </c>
      <c r="E555">
        <v>37800</v>
      </c>
      <c r="F555">
        <v>23428</v>
      </c>
      <c r="G555">
        <v>7</v>
      </c>
      <c r="H555">
        <v>11</v>
      </c>
      <c r="I555">
        <v>0</v>
      </c>
      <c r="J555">
        <v>19</v>
      </c>
      <c r="K555">
        <v>3</v>
      </c>
      <c r="L555">
        <v>1</v>
      </c>
      <c r="M555">
        <v>0</v>
      </c>
      <c r="N555">
        <v>0</v>
      </c>
      <c r="O555">
        <v>0</v>
      </c>
    </row>
    <row r="556" spans="1:15" x14ac:dyDescent="0.3">
      <c r="A556">
        <v>29</v>
      </c>
      <c r="B556">
        <v>718</v>
      </c>
      <c r="C556">
        <v>8</v>
      </c>
      <c r="D556">
        <v>79</v>
      </c>
      <c r="E556">
        <v>50560</v>
      </c>
      <c r="F556">
        <v>17689</v>
      </c>
      <c r="G556">
        <v>1</v>
      </c>
      <c r="H556">
        <v>15</v>
      </c>
      <c r="I556">
        <v>1</v>
      </c>
      <c r="J556">
        <v>10</v>
      </c>
      <c r="K556">
        <v>2</v>
      </c>
      <c r="L556">
        <v>10</v>
      </c>
      <c r="M556">
        <v>7</v>
      </c>
      <c r="N556">
        <v>1</v>
      </c>
      <c r="O556">
        <v>2</v>
      </c>
    </row>
    <row r="557" spans="1:15" x14ac:dyDescent="0.3">
      <c r="A557">
        <v>30</v>
      </c>
      <c r="B557">
        <v>153</v>
      </c>
      <c r="C557">
        <v>8</v>
      </c>
      <c r="D557">
        <v>73</v>
      </c>
      <c r="E557">
        <v>114160</v>
      </c>
      <c r="F557">
        <v>17802</v>
      </c>
      <c r="G557">
        <v>0</v>
      </c>
      <c r="H557">
        <v>12</v>
      </c>
      <c r="I557">
        <v>3</v>
      </c>
      <c r="J557">
        <v>9</v>
      </c>
      <c r="K557">
        <v>4</v>
      </c>
      <c r="L557">
        <v>8</v>
      </c>
      <c r="M557">
        <v>7</v>
      </c>
      <c r="N557">
        <v>1</v>
      </c>
      <c r="O557">
        <v>7</v>
      </c>
    </row>
    <row r="558" spans="1:15" x14ac:dyDescent="0.3">
      <c r="A558">
        <v>40</v>
      </c>
      <c r="B558">
        <v>218</v>
      </c>
      <c r="C558">
        <v>8</v>
      </c>
      <c r="D558">
        <v>55</v>
      </c>
      <c r="E558">
        <v>137570</v>
      </c>
      <c r="F558">
        <v>25178</v>
      </c>
      <c r="G558">
        <v>2</v>
      </c>
      <c r="H558">
        <v>11</v>
      </c>
      <c r="I558">
        <v>1</v>
      </c>
      <c r="J558">
        <v>16</v>
      </c>
      <c r="K558">
        <v>5</v>
      </c>
      <c r="L558">
        <v>9</v>
      </c>
      <c r="M558">
        <v>8</v>
      </c>
      <c r="N558">
        <v>4</v>
      </c>
      <c r="O558">
        <v>8</v>
      </c>
    </row>
    <row r="559" spans="1:15" x14ac:dyDescent="0.3">
      <c r="A559">
        <v>45</v>
      </c>
      <c r="B559">
        <v>1457</v>
      </c>
      <c r="C559">
        <v>7</v>
      </c>
      <c r="D559">
        <v>83</v>
      </c>
      <c r="E559">
        <v>44770</v>
      </c>
      <c r="F559">
        <v>20100</v>
      </c>
      <c r="G559">
        <v>4</v>
      </c>
      <c r="H559">
        <v>19</v>
      </c>
      <c r="I559">
        <v>1</v>
      </c>
      <c r="J559">
        <v>7</v>
      </c>
      <c r="K559">
        <v>2</v>
      </c>
      <c r="L559">
        <v>3</v>
      </c>
      <c r="M559">
        <v>2</v>
      </c>
      <c r="N559">
        <v>0</v>
      </c>
      <c r="O559">
        <v>2</v>
      </c>
    </row>
    <row r="560" spans="1:15" x14ac:dyDescent="0.3">
      <c r="A560">
        <v>55</v>
      </c>
      <c r="B560">
        <v>1091</v>
      </c>
      <c r="C560">
        <v>2</v>
      </c>
      <c r="D560">
        <v>65</v>
      </c>
      <c r="E560">
        <v>109760</v>
      </c>
      <c r="F560">
        <v>15813</v>
      </c>
      <c r="G560">
        <v>3</v>
      </c>
      <c r="H560">
        <v>18</v>
      </c>
      <c r="I560">
        <v>1</v>
      </c>
      <c r="J560">
        <v>23</v>
      </c>
      <c r="K560">
        <v>4</v>
      </c>
      <c r="L560">
        <v>3</v>
      </c>
      <c r="M560">
        <v>2</v>
      </c>
      <c r="N560">
        <v>1</v>
      </c>
      <c r="O560">
        <v>2</v>
      </c>
    </row>
    <row r="561" spans="1:15" x14ac:dyDescent="0.3">
      <c r="A561">
        <v>34</v>
      </c>
      <c r="B561">
        <v>967</v>
      </c>
      <c r="C561">
        <v>16</v>
      </c>
      <c r="D561">
        <v>85</v>
      </c>
      <c r="E561">
        <v>23070</v>
      </c>
      <c r="F561">
        <v>14460</v>
      </c>
      <c r="G561">
        <v>1</v>
      </c>
      <c r="H561">
        <v>23</v>
      </c>
      <c r="I561">
        <v>1</v>
      </c>
      <c r="J561">
        <v>5</v>
      </c>
      <c r="K561">
        <v>2</v>
      </c>
      <c r="L561">
        <v>5</v>
      </c>
      <c r="M561">
        <v>2</v>
      </c>
      <c r="N561">
        <v>3</v>
      </c>
      <c r="O561">
        <v>0</v>
      </c>
    </row>
    <row r="562" spans="1:15" x14ac:dyDescent="0.3">
      <c r="A562">
        <v>34</v>
      </c>
      <c r="B562">
        <v>546</v>
      </c>
      <c r="C562">
        <v>10</v>
      </c>
      <c r="D562">
        <v>83</v>
      </c>
      <c r="E562">
        <v>20080</v>
      </c>
      <c r="F562">
        <v>6896</v>
      </c>
      <c r="G562">
        <v>1</v>
      </c>
      <c r="H562">
        <v>14</v>
      </c>
      <c r="I562">
        <v>2</v>
      </c>
      <c r="J562">
        <v>1</v>
      </c>
      <c r="K562">
        <v>3</v>
      </c>
      <c r="L562">
        <v>1</v>
      </c>
      <c r="M562">
        <v>0</v>
      </c>
      <c r="N562">
        <v>1</v>
      </c>
      <c r="O562">
        <v>0</v>
      </c>
    </row>
    <row r="563" spans="1:15" x14ac:dyDescent="0.3">
      <c r="A563">
        <v>21</v>
      </c>
      <c r="B563">
        <v>546</v>
      </c>
      <c r="C563">
        <v>5</v>
      </c>
      <c r="D563">
        <v>97</v>
      </c>
      <c r="E563">
        <v>31170</v>
      </c>
      <c r="F563">
        <v>26009</v>
      </c>
      <c r="G563">
        <v>1</v>
      </c>
      <c r="H563">
        <v>18</v>
      </c>
      <c r="I563">
        <v>0</v>
      </c>
      <c r="J563">
        <v>3</v>
      </c>
      <c r="K563">
        <v>2</v>
      </c>
      <c r="L563">
        <v>2</v>
      </c>
      <c r="M563">
        <v>2</v>
      </c>
      <c r="N563">
        <v>2</v>
      </c>
      <c r="O563">
        <v>2</v>
      </c>
    </row>
    <row r="564" spans="1:15" x14ac:dyDescent="0.3">
      <c r="A564">
        <v>40</v>
      </c>
      <c r="B564">
        <v>593</v>
      </c>
      <c r="C564">
        <v>9</v>
      </c>
      <c r="D564">
        <v>88</v>
      </c>
      <c r="E564">
        <v>134990</v>
      </c>
      <c r="F564">
        <v>13782</v>
      </c>
      <c r="G564">
        <v>9</v>
      </c>
      <c r="H564">
        <v>17</v>
      </c>
      <c r="I564">
        <v>0</v>
      </c>
      <c r="J564">
        <v>20</v>
      </c>
      <c r="K564">
        <v>3</v>
      </c>
      <c r="L564">
        <v>18</v>
      </c>
      <c r="M564">
        <v>7</v>
      </c>
      <c r="N564">
        <v>2</v>
      </c>
      <c r="O564">
        <v>13</v>
      </c>
    </row>
    <row r="565" spans="1:15" x14ac:dyDescent="0.3">
      <c r="A565">
        <v>31</v>
      </c>
      <c r="B565">
        <v>523</v>
      </c>
      <c r="C565">
        <v>2</v>
      </c>
      <c r="D565">
        <v>94</v>
      </c>
      <c r="E565">
        <v>37220</v>
      </c>
      <c r="F565">
        <v>21081</v>
      </c>
      <c r="G565">
        <v>6</v>
      </c>
      <c r="H565">
        <v>13</v>
      </c>
      <c r="I565">
        <v>1</v>
      </c>
      <c r="J565">
        <v>7</v>
      </c>
      <c r="K565">
        <v>2</v>
      </c>
      <c r="L565">
        <v>2</v>
      </c>
      <c r="M565">
        <v>2</v>
      </c>
      <c r="N565">
        <v>2</v>
      </c>
      <c r="O565">
        <v>2</v>
      </c>
    </row>
    <row r="566" spans="1:15" x14ac:dyDescent="0.3">
      <c r="A566">
        <v>45</v>
      </c>
      <c r="B566">
        <v>974</v>
      </c>
      <c r="C566">
        <v>7</v>
      </c>
      <c r="D566">
        <v>91</v>
      </c>
      <c r="E566">
        <v>22700</v>
      </c>
      <c r="F566">
        <v>11005</v>
      </c>
      <c r="G566">
        <v>3</v>
      </c>
      <c r="H566">
        <v>14</v>
      </c>
      <c r="I566">
        <v>2</v>
      </c>
      <c r="J566">
        <v>8</v>
      </c>
      <c r="K566">
        <v>2</v>
      </c>
      <c r="L566">
        <v>5</v>
      </c>
      <c r="M566">
        <v>3</v>
      </c>
      <c r="N566">
        <v>0</v>
      </c>
      <c r="O566">
        <v>2</v>
      </c>
    </row>
    <row r="567" spans="1:15" x14ac:dyDescent="0.3">
      <c r="A567">
        <v>22</v>
      </c>
      <c r="B567">
        <v>594</v>
      </c>
      <c r="C567">
        <v>2</v>
      </c>
      <c r="D567">
        <v>100</v>
      </c>
      <c r="E567">
        <v>25230</v>
      </c>
      <c r="F567">
        <v>19299</v>
      </c>
      <c r="G567">
        <v>0</v>
      </c>
      <c r="H567">
        <v>14</v>
      </c>
      <c r="I567">
        <v>1</v>
      </c>
      <c r="J567">
        <v>3</v>
      </c>
      <c r="K567">
        <v>2</v>
      </c>
      <c r="L567">
        <v>2</v>
      </c>
      <c r="M567">
        <v>1</v>
      </c>
      <c r="N567">
        <v>2</v>
      </c>
      <c r="O567">
        <v>1</v>
      </c>
    </row>
    <row r="568" spans="1:15" x14ac:dyDescent="0.3">
      <c r="A568">
        <v>38</v>
      </c>
      <c r="B568">
        <v>216</v>
      </c>
      <c r="C568">
        <v>23</v>
      </c>
      <c r="D568">
        <v>44</v>
      </c>
      <c r="E568">
        <v>95260</v>
      </c>
      <c r="F568">
        <v>8787</v>
      </c>
      <c r="G568">
        <v>0</v>
      </c>
      <c r="H568">
        <v>21</v>
      </c>
      <c r="I568">
        <v>0</v>
      </c>
      <c r="J568">
        <v>10</v>
      </c>
      <c r="K568">
        <v>2</v>
      </c>
      <c r="L568">
        <v>9</v>
      </c>
      <c r="M568">
        <v>7</v>
      </c>
      <c r="N568">
        <v>1</v>
      </c>
      <c r="O568">
        <v>8</v>
      </c>
    </row>
    <row r="569" spans="1:15" x14ac:dyDescent="0.3">
      <c r="A569">
        <v>45</v>
      </c>
      <c r="B569">
        <v>1249</v>
      </c>
      <c r="C569">
        <v>7</v>
      </c>
      <c r="D569">
        <v>97</v>
      </c>
      <c r="E569">
        <v>52100</v>
      </c>
      <c r="F569">
        <v>20308</v>
      </c>
      <c r="G569">
        <v>1</v>
      </c>
      <c r="H569">
        <v>18</v>
      </c>
      <c r="I569">
        <v>1</v>
      </c>
      <c r="J569">
        <v>24</v>
      </c>
      <c r="K569">
        <v>2</v>
      </c>
      <c r="L569">
        <v>24</v>
      </c>
      <c r="M569">
        <v>9</v>
      </c>
      <c r="N569">
        <v>9</v>
      </c>
      <c r="O569">
        <v>11</v>
      </c>
    </row>
    <row r="570" spans="1:15" x14ac:dyDescent="0.3">
      <c r="A570">
        <v>23</v>
      </c>
      <c r="B570">
        <v>1320</v>
      </c>
      <c r="C570">
        <v>8</v>
      </c>
      <c r="D570">
        <v>93</v>
      </c>
      <c r="E570">
        <v>39890</v>
      </c>
      <c r="F570">
        <v>20586</v>
      </c>
      <c r="G570">
        <v>1</v>
      </c>
      <c r="H570">
        <v>11</v>
      </c>
      <c r="I570">
        <v>0</v>
      </c>
      <c r="J570">
        <v>5</v>
      </c>
      <c r="K570">
        <v>2</v>
      </c>
      <c r="L570">
        <v>5</v>
      </c>
      <c r="M570">
        <v>4</v>
      </c>
      <c r="N570">
        <v>1</v>
      </c>
      <c r="O570">
        <v>2</v>
      </c>
    </row>
    <row r="571" spans="1:15" x14ac:dyDescent="0.3">
      <c r="A571">
        <v>39</v>
      </c>
      <c r="B571">
        <v>408</v>
      </c>
      <c r="C571">
        <v>2</v>
      </c>
      <c r="D571">
        <v>80</v>
      </c>
      <c r="E571">
        <v>45530</v>
      </c>
      <c r="F571">
        <v>20978</v>
      </c>
      <c r="G571">
        <v>1</v>
      </c>
      <c r="H571">
        <v>11</v>
      </c>
      <c r="I571">
        <v>0</v>
      </c>
      <c r="J571">
        <v>20</v>
      </c>
      <c r="K571">
        <v>4</v>
      </c>
      <c r="L571">
        <v>20</v>
      </c>
      <c r="M571">
        <v>7</v>
      </c>
      <c r="N571">
        <v>11</v>
      </c>
      <c r="O571">
        <v>10</v>
      </c>
    </row>
    <row r="572" spans="1:15" x14ac:dyDescent="0.3">
      <c r="A572">
        <v>55</v>
      </c>
      <c r="B572">
        <v>1441</v>
      </c>
      <c r="C572">
        <v>22</v>
      </c>
      <c r="D572">
        <v>94</v>
      </c>
      <c r="E572">
        <v>35370</v>
      </c>
      <c r="F572">
        <v>23737</v>
      </c>
      <c r="G572">
        <v>5</v>
      </c>
      <c r="H572">
        <v>12</v>
      </c>
      <c r="I572">
        <v>1</v>
      </c>
      <c r="J572">
        <v>8</v>
      </c>
      <c r="K572">
        <v>1</v>
      </c>
      <c r="L572">
        <v>4</v>
      </c>
      <c r="M572">
        <v>2</v>
      </c>
      <c r="N572">
        <v>1</v>
      </c>
      <c r="O572">
        <v>2</v>
      </c>
    </row>
    <row r="573" spans="1:15" x14ac:dyDescent="0.3">
      <c r="A573">
        <v>40</v>
      </c>
      <c r="B573">
        <v>1479</v>
      </c>
      <c r="C573">
        <v>24</v>
      </c>
      <c r="D573">
        <v>100</v>
      </c>
      <c r="E573">
        <v>131940</v>
      </c>
      <c r="F573">
        <v>17071</v>
      </c>
      <c r="G573">
        <v>4</v>
      </c>
      <c r="H573">
        <v>16</v>
      </c>
      <c r="I573">
        <v>0</v>
      </c>
      <c r="J573">
        <v>22</v>
      </c>
      <c r="K573">
        <v>2</v>
      </c>
      <c r="L573">
        <v>1</v>
      </c>
      <c r="M573">
        <v>0</v>
      </c>
      <c r="N573">
        <v>0</v>
      </c>
      <c r="O573">
        <v>0</v>
      </c>
    </row>
    <row r="574" spans="1:15" x14ac:dyDescent="0.3">
      <c r="A574">
        <v>22</v>
      </c>
      <c r="B574">
        <v>1136</v>
      </c>
      <c r="C574">
        <v>5</v>
      </c>
      <c r="D574">
        <v>60</v>
      </c>
      <c r="E574">
        <v>23280</v>
      </c>
      <c r="F574">
        <v>12392</v>
      </c>
      <c r="G574">
        <v>1</v>
      </c>
      <c r="H574">
        <v>16</v>
      </c>
      <c r="I574">
        <v>1</v>
      </c>
      <c r="J574">
        <v>4</v>
      </c>
      <c r="K574">
        <v>2</v>
      </c>
      <c r="L574">
        <v>4</v>
      </c>
      <c r="M574">
        <v>2</v>
      </c>
      <c r="N574">
        <v>2</v>
      </c>
      <c r="O574">
        <v>2</v>
      </c>
    </row>
    <row r="575" spans="1:15" x14ac:dyDescent="0.3">
      <c r="A575">
        <v>38</v>
      </c>
      <c r="B575">
        <v>1321</v>
      </c>
      <c r="C575">
        <v>1</v>
      </c>
      <c r="D575">
        <v>86</v>
      </c>
      <c r="E575">
        <v>44400</v>
      </c>
      <c r="F575">
        <v>7636</v>
      </c>
      <c r="G575">
        <v>0</v>
      </c>
      <c r="H575">
        <v>15</v>
      </c>
      <c r="I575">
        <v>2</v>
      </c>
      <c r="J575">
        <v>16</v>
      </c>
      <c r="K575">
        <v>3</v>
      </c>
      <c r="L575">
        <v>15</v>
      </c>
      <c r="M575">
        <v>13</v>
      </c>
      <c r="N575">
        <v>5</v>
      </c>
      <c r="O575">
        <v>8</v>
      </c>
    </row>
    <row r="576" spans="1:15" x14ac:dyDescent="0.3">
      <c r="A576">
        <v>29</v>
      </c>
      <c r="B576">
        <v>490</v>
      </c>
      <c r="C576">
        <v>10</v>
      </c>
      <c r="D576">
        <v>61</v>
      </c>
      <c r="E576">
        <v>32910</v>
      </c>
      <c r="F576">
        <v>17940</v>
      </c>
      <c r="G576">
        <v>0</v>
      </c>
      <c r="H576">
        <v>14</v>
      </c>
      <c r="I576">
        <v>2</v>
      </c>
      <c r="J576">
        <v>8</v>
      </c>
      <c r="K576">
        <v>2</v>
      </c>
      <c r="L576">
        <v>7</v>
      </c>
      <c r="M576">
        <v>5</v>
      </c>
      <c r="N576">
        <v>1</v>
      </c>
      <c r="O576">
        <v>1</v>
      </c>
    </row>
    <row r="577" spans="1:15" x14ac:dyDescent="0.3">
      <c r="A577">
        <v>55</v>
      </c>
      <c r="B577">
        <v>436</v>
      </c>
      <c r="C577">
        <v>2</v>
      </c>
      <c r="D577">
        <v>37</v>
      </c>
      <c r="E577">
        <v>51600</v>
      </c>
      <c r="F577">
        <v>21519</v>
      </c>
      <c r="G577">
        <v>4</v>
      </c>
      <c r="H577">
        <v>16</v>
      </c>
      <c r="I577">
        <v>0</v>
      </c>
      <c r="J577">
        <v>12</v>
      </c>
      <c r="K577">
        <v>3</v>
      </c>
      <c r="L577">
        <v>9</v>
      </c>
      <c r="M577">
        <v>7</v>
      </c>
      <c r="N577">
        <v>7</v>
      </c>
      <c r="O577">
        <v>3</v>
      </c>
    </row>
    <row r="578" spans="1:15" x14ac:dyDescent="0.3">
      <c r="A578">
        <v>40</v>
      </c>
      <c r="B578">
        <v>905</v>
      </c>
      <c r="C578">
        <v>19</v>
      </c>
      <c r="D578">
        <v>99</v>
      </c>
      <c r="E578">
        <v>27410</v>
      </c>
      <c r="F578">
        <v>16523</v>
      </c>
      <c r="G578">
        <v>8</v>
      </c>
      <c r="H578">
        <v>15</v>
      </c>
      <c r="I578">
        <v>1</v>
      </c>
      <c r="J578">
        <v>15</v>
      </c>
      <c r="K578">
        <v>2</v>
      </c>
      <c r="L578">
        <v>7</v>
      </c>
      <c r="M578">
        <v>2</v>
      </c>
      <c r="N578">
        <v>3</v>
      </c>
      <c r="O578">
        <v>7</v>
      </c>
    </row>
    <row r="579" spans="1:15" x14ac:dyDescent="0.3">
      <c r="A579">
        <v>26</v>
      </c>
      <c r="B579">
        <v>1443</v>
      </c>
      <c r="C579">
        <v>23</v>
      </c>
      <c r="D579">
        <v>47</v>
      </c>
      <c r="E579">
        <v>41570</v>
      </c>
      <c r="F579">
        <v>21436</v>
      </c>
      <c r="G579">
        <v>7</v>
      </c>
      <c r="H579">
        <v>19</v>
      </c>
      <c r="I579">
        <v>1</v>
      </c>
      <c r="J579">
        <v>5</v>
      </c>
      <c r="K579">
        <v>2</v>
      </c>
      <c r="L579">
        <v>2</v>
      </c>
      <c r="M579">
        <v>2</v>
      </c>
      <c r="N579">
        <v>0</v>
      </c>
      <c r="O579">
        <v>0</v>
      </c>
    </row>
    <row r="580" spans="1:15" x14ac:dyDescent="0.3">
      <c r="A580">
        <v>36</v>
      </c>
      <c r="B580">
        <v>1157</v>
      </c>
      <c r="C580">
        <v>2</v>
      </c>
      <c r="D580">
        <v>70</v>
      </c>
      <c r="E580">
        <v>26440</v>
      </c>
      <c r="F580">
        <v>17001</v>
      </c>
      <c r="G580">
        <v>3</v>
      </c>
      <c r="H580">
        <v>21</v>
      </c>
      <c r="I580">
        <v>0</v>
      </c>
      <c r="J580">
        <v>7</v>
      </c>
      <c r="K580">
        <v>3</v>
      </c>
      <c r="L580">
        <v>3</v>
      </c>
      <c r="M580">
        <v>2</v>
      </c>
      <c r="N580">
        <v>1</v>
      </c>
      <c r="O580">
        <v>2</v>
      </c>
    </row>
    <row r="581" spans="1:15" x14ac:dyDescent="0.3">
      <c r="A581">
        <v>42</v>
      </c>
      <c r="B581">
        <v>622</v>
      </c>
      <c r="C581">
        <v>2</v>
      </c>
      <c r="D581">
        <v>81</v>
      </c>
      <c r="E581">
        <v>40890</v>
      </c>
      <c r="F581">
        <v>5718</v>
      </c>
      <c r="G581">
        <v>1</v>
      </c>
      <c r="H581">
        <v>13</v>
      </c>
      <c r="I581">
        <v>2</v>
      </c>
      <c r="J581">
        <v>10</v>
      </c>
      <c r="K581">
        <v>4</v>
      </c>
      <c r="L581">
        <v>10</v>
      </c>
      <c r="M581">
        <v>2</v>
      </c>
      <c r="N581">
        <v>2</v>
      </c>
      <c r="O581">
        <v>2</v>
      </c>
    </row>
    <row r="582" spans="1:15" x14ac:dyDescent="0.3">
      <c r="A582">
        <v>28</v>
      </c>
      <c r="B582">
        <v>654</v>
      </c>
      <c r="C582">
        <v>1</v>
      </c>
      <c r="D582">
        <v>67</v>
      </c>
      <c r="E582">
        <v>22160</v>
      </c>
      <c r="F582">
        <v>3872</v>
      </c>
      <c r="G582">
        <v>7</v>
      </c>
      <c r="H582">
        <v>13</v>
      </c>
      <c r="I582">
        <v>0</v>
      </c>
      <c r="J582">
        <v>10</v>
      </c>
      <c r="K582">
        <v>4</v>
      </c>
      <c r="L582">
        <v>7</v>
      </c>
      <c r="M582">
        <v>7</v>
      </c>
      <c r="N582">
        <v>3</v>
      </c>
      <c r="O582">
        <v>7</v>
      </c>
    </row>
    <row r="583" spans="1:15" x14ac:dyDescent="0.3">
      <c r="A583">
        <v>34</v>
      </c>
      <c r="B583">
        <v>648</v>
      </c>
      <c r="C583">
        <v>11</v>
      </c>
      <c r="D583">
        <v>56</v>
      </c>
      <c r="E583">
        <v>44900</v>
      </c>
      <c r="F583">
        <v>21833</v>
      </c>
      <c r="G583">
        <v>4</v>
      </c>
      <c r="H583">
        <v>11</v>
      </c>
      <c r="I583">
        <v>2</v>
      </c>
      <c r="J583">
        <v>14</v>
      </c>
      <c r="K583">
        <v>5</v>
      </c>
      <c r="L583">
        <v>10</v>
      </c>
      <c r="M583">
        <v>9</v>
      </c>
      <c r="N583">
        <v>1</v>
      </c>
      <c r="O583">
        <v>8</v>
      </c>
    </row>
    <row r="584" spans="1:15" x14ac:dyDescent="0.3">
      <c r="A584">
        <v>51</v>
      </c>
      <c r="B584">
        <v>313</v>
      </c>
      <c r="C584">
        <v>3</v>
      </c>
      <c r="D584">
        <v>98</v>
      </c>
      <c r="E584">
        <v>137340</v>
      </c>
      <c r="F584">
        <v>7192</v>
      </c>
      <c r="G584">
        <v>3</v>
      </c>
      <c r="H584">
        <v>18</v>
      </c>
      <c r="I584">
        <v>0</v>
      </c>
      <c r="J584">
        <v>21</v>
      </c>
      <c r="K584">
        <v>6</v>
      </c>
      <c r="L584">
        <v>7</v>
      </c>
      <c r="M584">
        <v>7</v>
      </c>
      <c r="N584">
        <v>1</v>
      </c>
      <c r="O584">
        <v>0</v>
      </c>
    </row>
    <row r="585" spans="1:15" x14ac:dyDescent="0.3">
      <c r="A585">
        <v>25</v>
      </c>
      <c r="B585">
        <v>1280</v>
      </c>
      <c r="C585">
        <v>7</v>
      </c>
      <c r="D585">
        <v>64</v>
      </c>
      <c r="E585">
        <v>28890</v>
      </c>
      <c r="F585">
        <v>26897</v>
      </c>
      <c r="G585">
        <v>1</v>
      </c>
      <c r="H585">
        <v>11</v>
      </c>
      <c r="I585">
        <v>2</v>
      </c>
      <c r="J585">
        <v>2</v>
      </c>
      <c r="K585">
        <v>2</v>
      </c>
      <c r="L585">
        <v>2</v>
      </c>
      <c r="M585">
        <v>2</v>
      </c>
      <c r="N585">
        <v>2</v>
      </c>
      <c r="O585">
        <v>1</v>
      </c>
    </row>
    <row r="586" spans="1:15" x14ac:dyDescent="0.3">
      <c r="A586">
        <v>27</v>
      </c>
      <c r="B586">
        <v>294</v>
      </c>
      <c r="C586">
        <v>10</v>
      </c>
      <c r="D586">
        <v>32</v>
      </c>
      <c r="E586">
        <v>87930</v>
      </c>
      <c r="F586">
        <v>4809</v>
      </c>
      <c r="G586">
        <v>1</v>
      </c>
      <c r="H586">
        <v>21</v>
      </c>
      <c r="I586">
        <v>2</v>
      </c>
      <c r="J586">
        <v>9</v>
      </c>
      <c r="K586">
        <v>4</v>
      </c>
      <c r="L586">
        <v>9</v>
      </c>
      <c r="M586">
        <v>7</v>
      </c>
      <c r="N586">
        <v>1</v>
      </c>
      <c r="O586">
        <v>7</v>
      </c>
    </row>
    <row r="587" spans="1:15" x14ac:dyDescent="0.3">
      <c r="A587">
        <v>27</v>
      </c>
      <c r="B587">
        <v>1410</v>
      </c>
      <c r="C587">
        <v>3</v>
      </c>
      <c r="D587">
        <v>71</v>
      </c>
      <c r="E587">
        <v>4647</v>
      </c>
      <c r="F587">
        <v>16673</v>
      </c>
      <c r="G587">
        <v>1</v>
      </c>
      <c r="H587">
        <v>20</v>
      </c>
      <c r="I587">
        <v>2</v>
      </c>
      <c r="J587">
        <v>6</v>
      </c>
      <c r="K587">
        <v>3</v>
      </c>
      <c r="L587">
        <v>6</v>
      </c>
      <c r="M587">
        <v>5</v>
      </c>
      <c r="N587">
        <v>0</v>
      </c>
      <c r="O587">
        <v>4</v>
      </c>
    </row>
    <row r="588" spans="1:15" x14ac:dyDescent="0.3">
      <c r="A588">
        <v>35</v>
      </c>
      <c r="B588">
        <v>208</v>
      </c>
      <c r="C588">
        <v>8</v>
      </c>
      <c r="D588">
        <v>52</v>
      </c>
      <c r="E588">
        <v>41480</v>
      </c>
      <c r="F588">
        <v>12250</v>
      </c>
      <c r="G588">
        <v>1</v>
      </c>
      <c r="H588">
        <v>12</v>
      </c>
      <c r="I588">
        <v>1</v>
      </c>
      <c r="J588">
        <v>15</v>
      </c>
      <c r="K588">
        <v>5</v>
      </c>
      <c r="L588">
        <v>14</v>
      </c>
      <c r="M588">
        <v>11</v>
      </c>
      <c r="N588">
        <v>2</v>
      </c>
      <c r="O588">
        <v>9</v>
      </c>
    </row>
    <row r="589" spans="1:15" x14ac:dyDescent="0.3">
      <c r="A589">
        <v>23</v>
      </c>
      <c r="B589">
        <v>650</v>
      </c>
      <c r="C589">
        <v>9</v>
      </c>
      <c r="D589">
        <v>37</v>
      </c>
      <c r="E589">
        <v>25000</v>
      </c>
      <c r="F589">
        <v>4344</v>
      </c>
      <c r="G589">
        <v>1</v>
      </c>
      <c r="H589">
        <v>14</v>
      </c>
      <c r="I589">
        <v>1</v>
      </c>
      <c r="J589">
        <v>5</v>
      </c>
      <c r="K589">
        <v>2</v>
      </c>
      <c r="L589">
        <v>4</v>
      </c>
      <c r="M589">
        <v>3</v>
      </c>
      <c r="N589">
        <v>0</v>
      </c>
      <c r="O589">
        <v>2</v>
      </c>
    </row>
    <row r="590" spans="1:15" x14ac:dyDescent="0.3">
      <c r="A590">
        <v>34</v>
      </c>
      <c r="B590">
        <v>419</v>
      </c>
      <c r="C590">
        <v>7</v>
      </c>
      <c r="D590">
        <v>53</v>
      </c>
      <c r="E590">
        <v>119940</v>
      </c>
      <c r="F590">
        <v>21293</v>
      </c>
      <c r="G590">
        <v>0</v>
      </c>
      <c r="H590">
        <v>11</v>
      </c>
      <c r="I590">
        <v>0</v>
      </c>
      <c r="J590">
        <v>13</v>
      </c>
      <c r="K590">
        <v>4</v>
      </c>
      <c r="L590">
        <v>5</v>
      </c>
      <c r="M590">
        <v>6</v>
      </c>
      <c r="N590">
        <v>2</v>
      </c>
      <c r="O590">
        <v>11</v>
      </c>
    </row>
    <row r="591" spans="1:15" x14ac:dyDescent="0.3">
      <c r="A591">
        <v>51</v>
      </c>
      <c r="B591">
        <v>1178</v>
      </c>
      <c r="C591">
        <v>14</v>
      </c>
      <c r="D591">
        <v>87</v>
      </c>
      <c r="E591">
        <v>49360</v>
      </c>
      <c r="F591">
        <v>14862</v>
      </c>
      <c r="G591">
        <v>4</v>
      </c>
      <c r="H591">
        <v>11</v>
      </c>
      <c r="I591">
        <v>1</v>
      </c>
      <c r="J591">
        <v>18</v>
      </c>
      <c r="K591">
        <v>2</v>
      </c>
      <c r="L591">
        <v>7</v>
      </c>
      <c r="M591">
        <v>7</v>
      </c>
      <c r="N591">
        <v>0</v>
      </c>
      <c r="O591">
        <v>7</v>
      </c>
    </row>
    <row r="592" spans="1:15" x14ac:dyDescent="0.3">
      <c r="A592">
        <v>28</v>
      </c>
      <c r="B592">
        <v>791</v>
      </c>
      <c r="C592">
        <v>1</v>
      </c>
      <c r="D592">
        <v>44</v>
      </c>
      <c r="E592">
        <v>21540</v>
      </c>
      <c r="F592">
        <v>6842</v>
      </c>
      <c r="G592">
        <v>0</v>
      </c>
      <c r="H592">
        <v>11</v>
      </c>
      <c r="I592">
        <v>0</v>
      </c>
      <c r="J592">
        <v>5</v>
      </c>
      <c r="K592">
        <v>2</v>
      </c>
      <c r="L592">
        <v>4</v>
      </c>
      <c r="M592">
        <v>2</v>
      </c>
      <c r="N592">
        <v>0</v>
      </c>
      <c r="O592">
        <v>2</v>
      </c>
    </row>
    <row r="593" spans="1:15" x14ac:dyDescent="0.3">
      <c r="A593">
        <v>31</v>
      </c>
      <c r="B593">
        <v>1125</v>
      </c>
      <c r="C593">
        <v>1</v>
      </c>
      <c r="D593">
        <v>48</v>
      </c>
      <c r="E593">
        <v>50030</v>
      </c>
      <c r="F593">
        <v>5771</v>
      </c>
      <c r="G593">
        <v>1</v>
      </c>
      <c r="H593">
        <v>21</v>
      </c>
      <c r="I593">
        <v>0</v>
      </c>
      <c r="J593">
        <v>10</v>
      </c>
      <c r="K593">
        <v>6</v>
      </c>
      <c r="L593">
        <v>10</v>
      </c>
      <c r="M593">
        <v>8</v>
      </c>
      <c r="N593">
        <v>8</v>
      </c>
      <c r="O593">
        <v>7</v>
      </c>
    </row>
    <row r="594" spans="1:15" x14ac:dyDescent="0.3">
      <c r="A594">
        <v>29</v>
      </c>
      <c r="B594">
        <v>121</v>
      </c>
      <c r="C594">
        <v>27</v>
      </c>
      <c r="D594">
        <v>35</v>
      </c>
      <c r="E594">
        <v>76390</v>
      </c>
      <c r="F594">
        <v>24525</v>
      </c>
      <c r="G594">
        <v>1</v>
      </c>
      <c r="H594">
        <v>22</v>
      </c>
      <c r="I594">
        <v>3</v>
      </c>
      <c r="J594">
        <v>10</v>
      </c>
      <c r="K594">
        <v>3</v>
      </c>
      <c r="L594">
        <v>10</v>
      </c>
      <c r="M594">
        <v>4</v>
      </c>
      <c r="N594">
        <v>1</v>
      </c>
      <c r="O594">
        <v>9</v>
      </c>
    </row>
    <row r="595" spans="1:15" x14ac:dyDescent="0.3">
      <c r="A595">
        <v>46</v>
      </c>
      <c r="B595">
        <v>638</v>
      </c>
      <c r="C595">
        <v>1</v>
      </c>
      <c r="D595">
        <v>40</v>
      </c>
      <c r="E595">
        <v>106730</v>
      </c>
      <c r="F595">
        <v>3142</v>
      </c>
      <c r="G595">
        <v>2</v>
      </c>
      <c r="H595">
        <v>13</v>
      </c>
      <c r="I595">
        <v>1</v>
      </c>
      <c r="J595">
        <v>21</v>
      </c>
      <c r="K595">
        <v>5</v>
      </c>
      <c r="L595">
        <v>10</v>
      </c>
      <c r="M595">
        <v>9</v>
      </c>
      <c r="N595">
        <v>9</v>
      </c>
      <c r="O595">
        <v>5</v>
      </c>
    </row>
    <row r="596" spans="1:15" x14ac:dyDescent="0.3">
      <c r="A596">
        <v>31</v>
      </c>
      <c r="B596">
        <v>979</v>
      </c>
      <c r="C596">
        <v>1</v>
      </c>
      <c r="D596">
        <v>90</v>
      </c>
      <c r="E596">
        <v>43450</v>
      </c>
      <c r="F596">
        <v>4381</v>
      </c>
      <c r="G596">
        <v>0</v>
      </c>
      <c r="H596">
        <v>12</v>
      </c>
      <c r="I596">
        <v>1</v>
      </c>
      <c r="J596">
        <v>6</v>
      </c>
      <c r="K596">
        <v>2</v>
      </c>
      <c r="L596">
        <v>5</v>
      </c>
      <c r="M596">
        <v>4</v>
      </c>
      <c r="N596">
        <v>1</v>
      </c>
      <c r="O596">
        <v>4</v>
      </c>
    </row>
    <row r="597" spans="1:15" x14ac:dyDescent="0.3">
      <c r="A597">
        <v>40</v>
      </c>
      <c r="B597">
        <v>1329</v>
      </c>
      <c r="C597">
        <v>7</v>
      </c>
      <c r="D597">
        <v>73</v>
      </c>
      <c r="E597">
        <v>21660</v>
      </c>
      <c r="F597">
        <v>3339</v>
      </c>
      <c r="G597">
        <v>3</v>
      </c>
      <c r="H597">
        <v>14</v>
      </c>
      <c r="I597">
        <v>0</v>
      </c>
      <c r="J597">
        <v>10</v>
      </c>
      <c r="K597">
        <v>3</v>
      </c>
      <c r="L597">
        <v>4</v>
      </c>
      <c r="M597">
        <v>2</v>
      </c>
      <c r="N597">
        <v>0</v>
      </c>
      <c r="O597">
        <v>3</v>
      </c>
    </row>
    <row r="598" spans="1:15" x14ac:dyDescent="0.3">
      <c r="A598">
        <v>35</v>
      </c>
      <c r="B598">
        <v>660</v>
      </c>
      <c r="C598">
        <v>7</v>
      </c>
      <c r="D598">
        <v>76</v>
      </c>
      <c r="E598">
        <v>24040</v>
      </c>
      <c r="F598">
        <v>16192</v>
      </c>
      <c r="G598">
        <v>1</v>
      </c>
      <c r="H598">
        <v>13</v>
      </c>
      <c r="I598">
        <v>1</v>
      </c>
      <c r="J598">
        <v>1</v>
      </c>
      <c r="K598">
        <v>3</v>
      </c>
      <c r="L598">
        <v>1</v>
      </c>
      <c r="M598">
        <v>0</v>
      </c>
      <c r="N598">
        <v>0</v>
      </c>
      <c r="O598">
        <v>0</v>
      </c>
    </row>
    <row r="599" spans="1:15" x14ac:dyDescent="0.3">
      <c r="A599">
        <v>29</v>
      </c>
      <c r="B599">
        <v>1082</v>
      </c>
      <c r="C599">
        <v>9</v>
      </c>
      <c r="D599">
        <v>43</v>
      </c>
      <c r="E599">
        <v>29740</v>
      </c>
      <c r="F599">
        <v>25412</v>
      </c>
      <c r="G599">
        <v>9</v>
      </c>
      <c r="H599">
        <v>17</v>
      </c>
      <c r="I599">
        <v>1</v>
      </c>
      <c r="J599">
        <v>9</v>
      </c>
      <c r="K599">
        <v>2</v>
      </c>
      <c r="L599">
        <v>5</v>
      </c>
      <c r="M599">
        <v>3</v>
      </c>
      <c r="N599">
        <v>1</v>
      </c>
      <c r="O599">
        <v>2</v>
      </c>
    </row>
    <row r="600" spans="1:15" x14ac:dyDescent="0.3">
      <c r="A600">
        <v>34</v>
      </c>
      <c r="B600">
        <v>479</v>
      </c>
      <c r="C600">
        <v>7</v>
      </c>
      <c r="D600">
        <v>35</v>
      </c>
      <c r="E600">
        <v>29720</v>
      </c>
      <c r="F600">
        <v>22061</v>
      </c>
      <c r="G600">
        <v>1</v>
      </c>
      <c r="H600">
        <v>13</v>
      </c>
      <c r="I600">
        <v>0</v>
      </c>
      <c r="J600">
        <v>1</v>
      </c>
      <c r="K600">
        <v>4</v>
      </c>
      <c r="L600">
        <v>1</v>
      </c>
      <c r="M600">
        <v>0</v>
      </c>
      <c r="N600">
        <v>0</v>
      </c>
      <c r="O600">
        <v>0</v>
      </c>
    </row>
    <row r="601" spans="1:15" x14ac:dyDescent="0.3">
      <c r="A601">
        <v>34</v>
      </c>
      <c r="B601">
        <v>988</v>
      </c>
      <c r="C601">
        <v>23</v>
      </c>
      <c r="D601">
        <v>43</v>
      </c>
      <c r="E601">
        <v>99500</v>
      </c>
      <c r="F601">
        <v>11533</v>
      </c>
      <c r="G601">
        <v>9</v>
      </c>
      <c r="H601">
        <v>15</v>
      </c>
      <c r="I601">
        <v>3</v>
      </c>
      <c r="J601">
        <v>11</v>
      </c>
      <c r="K601">
        <v>2</v>
      </c>
      <c r="L601">
        <v>3</v>
      </c>
      <c r="M601">
        <v>2</v>
      </c>
      <c r="N601">
        <v>0</v>
      </c>
      <c r="O601">
        <v>2</v>
      </c>
    </row>
    <row r="602" spans="1:15" x14ac:dyDescent="0.3">
      <c r="A602">
        <v>50</v>
      </c>
      <c r="B602">
        <v>691</v>
      </c>
      <c r="C602">
        <v>2</v>
      </c>
      <c r="D602">
        <v>64</v>
      </c>
      <c r="E602">
        <v>176390</v>
      </c>
      <c r="F602">
        <v>6881</v>
      </c>
      <c r="G602">
        <v>5</v>
      </c>
      <c r="H602">
        <v>16</v>
      </c>
      <c r="I602">
        <v>0</v>
      </c>
      <c r="J602">
        <v>30</v>
      </c>
      <c r="K602">
        <v>3</v>
      </c>
      <c r="L602">
        <v>4</v>
      </c>
      <c r="M602">
        <v>3</v>
      </c>
      <c r="N602">
        <v>0</v>
      </c>
      <c r="O602">
        <v>3</v>
      </c>
    </row>
    <row r="603" spans="1:15" x14ac:dyDescent="0.3">
      <c r="A603">
        <v>37</v>
      </c>
      <c r="B603">
        <v>977</v>
      </c>
      <c r="C603">
        <v>1</v>
      </c>
      <c r="D603">
        <v>56</v>
      </c>
      <c r="E603">
        <v>64740</v>
      </c>
      <c r="F603">
        <v>9961</v>
      </c>
      <c r="G603">
        <v>1</v>
      </c>
      <c r="H603">
        <v>13</v>
      </c>
      <c r="I603">
        <v>1</v>
      </c>
      <c r="J603">
        <v>14</v>
      </c>
      <c r="K603">
        <v>2</v>
      </c>
      <c r="L603">
        <v>14</v>
      </c>
      <c r="M603">
        <v>8</v>
      </c>
      <c r="N603">
        <v>3</v>
      </c>
      <c r="O603">
        <v>11</v>
      </c>
    </row>
    <row r="604" spans="1:15" x14ac:dyDescent="0.3">
      <c r="A604">
        <v>44</v>
      </c>
      <c r="B604">
        <v>935</v>
      </c>
      <c r="C604">
        <v>3</v>
      </c>
      <c r="D604">
        <v>89</v>
      </c>
      <c r="E604">
        <v>23620</v>
      </c>
      <c r="F604">
        <v>14669</v>
      </c>
      <c r="G604">
        <v>4</v>
      </c>
      <c r="H604">
        <v>12</v>
      </c>
      <c r="I604">
        <v>0</v>
      </c>
      <c r="J604">
        <v>10</v>
      </c>
      <c r="K604">
        <v>4</v>
      </c>
      <c r="L604">
        <v>3</v>
      </c>
      <c r="M604">
        <v>2</v>
      </c>
      <c r="N604">
        <v>1</v>
      </c>
      <c r="O604">
        <v>2</v>
      </c>
    </row>
    <row r="605" spans="1:15" x14ac:dyDescent="0.3">
      <c r="A605">
        <v>29</v>
      </c>
      <c r="B605">
        <v>1246</v>
      </c>
      <c r="C605">
        <v>19</v>
      </c>
      <c r="D605">
        <v>77</v>
      </c>
      <c r="E605">
        <v>86200</v>
      </c>
      <c r="F605">
        <v>23757</v>
      </c>
      <c r="G605">
        <v>1</v>
      </c>
      <c r="H605">
        <v>14</v>
      </c>
      <c r="I605">
        <v>2</v>
      </c>
      <c r="J605">
        <v>10</v>
      </c>
      <c r="K605">
        <v>3</v>
      </c>
      <c r="L605">
        <v>10</v>
      </c>
      <c r="M605">
        <v>7</v>
      </c>
      <c r="N605">
        <v>0</v>
      </c>
      <c r="O605">
        <v>4</v>
      </c>
    </row>
    <row r="606" spans="1:15" x14ac:dyDescent="0.3">
      <c r="A606">
        <v>30</v>
      </c>
      <c r="B606">
        <v>1334</v>
      </c>
      <c r="C606">
        <v>4</v>
      </c>
      <c r="D606">
        <v>63</v>
      </c>
      <c r="E606">
        <v>52090</v>
      </c>
      <c r="F606">
        <v>19760</v>
      </c>
      <c r="G606">
        <v>1</v>
      </c>
      <c r="H606">
        <v>12</v>
      </c>
      <c r="I606">
        <v>3</v>
      </c>
      <c r="J606">
        <v>11</v>
      </c>
      <c r="K606">
        <v>4</v>
      </c>
      <c r="L606">
        <v>11</v>
      </c>
      <c r="M606">
        <v>8</v>
      </c>
      <c r="N606">
        <v>2</v>
      </c>
      <c r="O606">
        <v>7</v>
      </c>
    </row>
    <row r="607" spans="1:15" x14ac:dyDescent="0.3">
      <c r="A607">
        <v>27</v>
      </c>
      <c r="B607">
        <v>1297</v>
      </c>
      <c r="C607">
        <v>5</v>
      </c>
      <c r="D607">
        <v>53</v>
      </c>
      <c r="E607">
        <v>23790</v>
      </c>
      <c r="F607">
        <v>19826</v>
      </c>
      <c r="G607">
        <v>0</v>
      </c>
      <c r="H607">
        <v>14</v>
      </c>
      <c r="I607">
        <v>0</v>
      </c>
      <c r="J607">
        <v>6</v>
      </c>
      <c r="K607">
        <v>3</v>
      </c>
      <c r="L607">
        <v>5</v>
      </c>
      <c r="M607">
        <v>4</v>
      </c>
      <c r="N607">
        <v>0</v>
      </c>
      <c r="O607">
        <v>2</v>
      </c>
    </row>
    <row r="608" spans="1:15" x14ac:dyDescent="0.3">
      <c r="A608">
        <v>47</v>
      </c>
      <c r="B608">
        <v>1093</v>
      </c>
      <c r="C608">
        <v>9</v>
      </c>
      <c r="D608">
        <v>82</v>
      </c>
      <c r="E608">
        <v>129360</v>
      </c>
      <c r="F608">
        <v>24164</v>
      </c>
      <c r="G608">
        <v>7</v>
      </c>
      <c r="H608">
        <v>11</v>
      </c>
      <c r="I608">
        <v>0</v>
      </c>
      <c r="J608">
        <v>25</v>
      </c>
      <c r="K608">
        <v>3</v>
      </c>
      <c r="L608">
        <v>23</v>
      </c>
      <c r="M608">
        <v>5</v>
      </c>
      <c r="N608">
        <v>14</v>
      </c>
      <c r="O608">
        <v>10</v>
      </c>
    </row>
    <row r="609" spans="1:15" x14ac:dyDescent="0.3">
      <c r="A609">
        <v>55</v>
      </c>
      <c r="B609">
        <v>452</v>
      </c>
      <c r="C609">
        <v>1</v>
      </c>
      <c r="D609">
        <v>81</v>
      </c>
      <c r="E609">
        <v>190450</v>
      </c>
      <c r="F609">
        <v>18938</v>
      </c>
      <c r="G609">
        <v>0</v>
      </c>
      <c r="H609">
        <v>14</v>
      </c>
      <c r="I609">
        <v>0</v>
      </c>
      <c r="J609">
        <v>37</v>
      </c>
      <c r="K609">
        <v>2</v>
      </c>
      <c r="L609">
        <v>36</v>
      </c>
      <c r="M609">
        <v>10</v>
      </c>
      <c r="N609">
        <v>4</v>
      </c>
      <c r="O609">
        <v>13</v>
      </c>
    </row>
    <row r="610" spans="1:15" x14ac:dyDescent="0.3">
      <c r="A610">
        <v>32</v>
      </c>
      <c r="B610">
        <v>1373</v>
      </c>
      <c r="C610">
        <v>5</v>
      </c>
      <c r="D610">
        <v>56</v>
      </c>
      <c r="E610">
        <v>9679</v>
      </c>
      <c r="F610">
        <v>10138</v>
      </c>
      <c r="G610">
        <v>8</v>
      </c>
      <c r="H610">
        <v>24</v>
      </c>
      <c r="I610">
        <v>0</v>
      </c>
      <c r="J610">
        <v>8</v>
      </c>
      <c r="K610">
        <v>1</v>
      </c>
      <c r="L610">
        <v>1</v>
      </c>
      <c r="M610">
        <v>0</v>
      </c>
      <c r="N610">
        <v>0</v>
      </c>
      <c r="O610">
        <v>0</v>
      </c>
    </row>
    <row r="611" spans="1:15" x14ac:dyDescent="0.3">
      <c r="A611">
        <v>27</v>
      </c>
      <c r="B611">
        <v>591</v>
      </c>
      <c r="C611">
        <v>2</v>
      </c>
      <c r="D611">
        <v>87</v>
      </c>
      <c r="E611">
        <v>25800</v>
      </c>
      <c r="F611">
        <v>6297</v>
      </c>
      <c r="G611">
        <v>2</v>
      </c>
      <c r="H611">
        <v>13</v>
      </c>
      <c r="I611">
        <v>0</v>
      </c>
      <c r="J611">
        <v>6</v>
      </c>
      <c r="K611">
        <v>0</v>
      </c>
      <c r="L611">
        <v>4</v>
      </c>
      <c r="M611">
        <v>2</v>
      </c>
      <c r="N611">
        <v>1</v>
      </c>
      <c r="O611">
        <v>2</v>
      </c>
    </row>
    <row r="612" spans="1:15" x14ac:dyDescent="0.3">
      <c r="A612">
        <v>31</v>
      </c>
      <c r="B612">
        <v>746</v>
      </c>
      <c r="C612">
        <v>8</v>
      </c>
      <c r="D612">
        <v>61</v>
      </c>
      <c r="E612">
        <v>44240</v>
      </c>
      <c r="F612">
        <v>20682</v>
      </c>
      <c r="G612">
        <v>1</v>
      </c>
      <c r="H612">
        <v>23</v>
      </c>
      <c r="I612">
        <v>0</v>
      </c>
      <c r="J612">
        <v>11</v>
      </c>
      <c r="K612">
        <v>2</v>
      </c>
      <c r="L612">
        <v>11</v>
      </c>
      <c r="M612">
        <v>7</v>
      </c>
      <c r="N612">
        <v>1</v>
      </c>
      <c r="O612">
        <v>8</v>
      </c>
    </row>
    <row r="613" spans="1:15" x14ac:dyDescent="0.3">
      <c r="A613">
        <v>46</v>
      </c>
      <c r="B613">
        <v>991</v>
      </c>
      <c r="C613">
        <v>1</v>
      </c>
      <c r="D613">
        <v>44</v>
      </c>
      <c r="E613">
        <v>34230</v>
      </c>
      <c r="F613">
        <v>22957</v>
      </c>
      <c r="G613">
        <v>6</v>
      </c>
      <c r="H613">
        <v>12</v>
      </c>
      <c r="I613">
        <v>0</v>
      </c>
      <c r="J613">
        <v>10</v>
      </c>
      <c r="K613">
        <v>3</v>
      </c>
      <c r="L613">
        <v>7</v>
      </c>
      <c r="M613">
        <v>6</v>
      </c>
      <c r="N613">
        <v>5</v>
      </c>
      <c r="O613">
        <v>7</v>
      </c>
    </row>
    <row r="614" spans="1:15" x14ac:dyDescent="0.3">
      <c r="A614">
        <v>43</v>
      </c>
      <c r="B614">
        <v>990</v>
      </c>
      <c r="C614">
        <v>27</v>
      </c>
      <c r="D614">
        <v>87</v>
      </c>
      <c r="E614">
        <v>48760</v>
      </c>
      <c r="F614">
        <v>5855</v>
      </c>
      <c r="G614">
        <v>5</v>
      </c>
      <c r="H614">
        <v>12</v>
      </c>
      <c r="I614">
        <v>1</v>
      </c>
      <c r="J614">
        <v>8</v>
      </c>
      <c r="K614">
        <v>0</v>
      </c>
      <c r="L614">
        <v>6</v>
      </c>
      <c r="M614">
        <v>4</v>
      </c>
      <c r="N614">
        <v>0</v>
      </c>
      <c r="O614">
        <v>2</v>
      </c>
    </row>
    <row r="615" spans="1:15" x14ac:dyDescent="0.3">
      <c r="A615">
        <v>34</v>
      </c>
      <c r="B615">
        <v>628</v>
      </c>
      <c r="C615">
        <v>8</v>
      </c>
      <c r="D615">
        <v>82</v>
      </c>
      <c r="E615">
        <v>44040</v>
      </c>
      <c r="F615">
        <v>10228</v>
      </c>
      <c r="G615">
        <v>2</v>
      </c>
      <c r="H615">
        <v>12</v>
      </c>
      <c r="I615">
        <v>0</v>
      </c>
      <c r="J615">
        <v>6</v>
      </c>
      <c r="K615">
        <v>3</v>
      </c>
      <c r="L615">
        <v>4</v>
      </c>
      <c r="M615">
        <v>3</v>
      </c>
      <c r="N615">
        <v>1</v>
      </c>
      <c r="O615">
        <v>2</v>
      </c>
    </row>
    <row r="616" spans="1:15" x14ac:dyDescent="0.3">
      <c r="A616">
        <v>34</v>
      </c>
      <c r="B616">
        <v>167</v>
      </c>
      <c r="C616">
        <v>8</v>
      </c>
      <c r="D616">
        <v>32</v>
      </c>
      <c r="E616">
        <v>51210</v>
      </c>
      <c r="F616">
        <v>4187</v>
      </c>
      <c r="G616">
        <v>3</v>
      </c>
      <c r="H616">
        <v>14</v>
      </c>
      <c r="I616">
        <v>1</v>
      </c>
      <c r="J616">
        <v>7</v>
      </c>
      <c r="K616">
        <v>3</v>
      </c>
      <c r="L616">
        <v>0</v>
      </c>
      <c r="M616">
        <v>0</v>
      </c>
      <c r="N616">
        <v>0</v>
      </c>
      <c r="O616">
        <v>0</v>
      </c>
    </row>
    <row r="617" spans="1:15" x14ac:dyDescent="0.3">
      <c r="A617">
        <v>35</v>
      </c>
      <c r="B617">
        <v>1182</v>
      </c>
      <c r="C617">
        <v>11</v>
      </c>
      <c r="D617">
        <v>54</v>
      </c>
      <c r="E617">
        <v>49680</v>
      </c>
      <c r="F617">
        <v>18500</v>
      </c>
      <c r="G617">
        <v>1</v>
      </c>
      <c r="H617">
        <v>11</v>
      </c>
      <c r="I617">
        <v>1</v>
      </c>
      <c r="J617">
        <v>5</v>
      </c>
      <c r="K617">
        <v>3</v>
      </c>
      <c r="L617">
        <v>5</v>
      </c>
      <c r="M617">
        <v>2</v>
      </c>
      <c r="N617">
        <v>0</v>
      </c>
      <c r="O617">
        <v>2</v>
      </c>
    </row>
    <row r="618" spans="1:15" x14ac:dyDescent="0.3">
      <c r="A618">
        <v>47</v>
      </c>
      <c r="B618">
        <v>1225</v>
      </c>
      <c r="C618">
        <v>2</v>
      </c>
      <c r="D618">
        <v>47</v>
      </c>
      <c r="E618">
        <v>159720</v>
      </c>
      <c r="F618">
        <v>21086</v>
      </c>
      <c r="G618">
        <v>6</v>
      </c>
      <c r="H618">
        <v>14</v>
      </c>
      <c r="I618">
        <v>3</v>
      </c>
      <c r="J618">
        <v>29</v>
      </c>
      <c r="K618">
        <v>2</v>
      </c>
      <c r="L618">
        <v>3</v>
      </c>
      <c r="M618">
        <v>2</v>
      </c>
      <c r="N618">
        <v>1</v>
      </c>
      <c r="O618">
        <v>2</v>
      </c>
    </row>
    <row r="619" spans="1:15" x14ac:dyDescent="0.3">
      <c r="A619">
        <v>60</v>
      </c>
      <c r="B619">
        <v>696</v>
      </c>
      <c r="C619">
        <v>7</v>
      </c>
      <c r="D619">
        <v>52</v>
      </c>
      <c r="E619">
        <v>52200</v>
      </c>
      <c r="F619">
        <v>10893</v>
      </c>
      <c r="G619">
        <v>0</v>
      </c>
      <c r="H619">
        <v>18</v>
      </c>
      <c r="I619">
        <v>1</v>
      </c>
      <c r="J619">
        <v>12</v>
      </c>
      <c r="K619">
        <v>3</v>
      </c>
      <c r="L619">
        <v>11</v>
      </c>
      <c r="M619">
        <v>7</v>
      </c>
      <c r="N619">
        <v>1</v>
      </c>
      <c r="O619">
        <v>9</v>
      </c>
    </row>
    <row r="620" spans="1:15" x14ac:dyDescent="0.3">
      <c r="A620">
        <v>33</v>
      </c>
      <c r="B620">
        <v>832</v>
      </c>
      <c r="C620">
        <v>5</v>
      </c>
      <c r="D620">
        <v>63</v>
      </c>
      <c r="E620">
        <v>2911</v>
      </c>
      <c r="F620">
        <v>14776</v>
      </c>
      <c r="G620">
        <v>1</v>
      </c>
      <c r="H620">
        <v>13</v>
      </c>
      <c r="I620">
        <v>1</v>
      </c>
      <c r="J620">
        <v>2</v>
      </c>
      <c r="K620">
        <v>2</v>
      </c>
      <c r="L620">
        <v>2</v>
      </c>
      <c r="M620">
        <v>2</v>
      </c>
      <c r="N620">
        <v>0</v>
      </c>
      <c r="O620">
        <v>2</v>
      </c>
    </row>
    <row r="621" spans="1:15" x14ac:dyDescent="0.3">
      <c r="A621">
        <v>21</v>
      </c>
      <c r="B621">
        <v>1334</v>
      </c>
      <c r="C621">
        <v>10</v>
      </c>
      <c r="D621">
        <v>36</v>
      </c>
      <c r="E621">
        <v>14160</v>
      </c>
      <c r="F621">
        <v>17258</v>
      </c>
      <c r="G621">
        <v>1</v>
      </c>
      <c r="H621">
        <v>13</v>
      </c>
      <c r="I621">
        <v>0</v>
      </c>
      <c r="J621">
        <v>1</v>
      </c>
      <c r="K621">
        <v>6</v>
      </c>
      <c r="L621">
        <v>1</v>
      </c>
      <c r="M621">
        <v>0</v>
      </c>
      <c r="N621">
        <v>1</v>
      </c>
      <c r="O621">
        <v>0</v>
      </c>
    </row>
    <row r="622" spans="1:15" x14ac:dyDescent="0.3">
      <c r="A622">
        <v>31</v>
      </c>
      <c r="B622">
        <v>1398</v>
      </c>
      <c r="C622">
        <v>8</v>
      </c>
      <c r="D622">
        <v>96</v>
      </c>
      <c r="E622">
        <v>21090</v>
      </c>
      <c r="F622">
        <v>24609</v>
      </c>
      <c r="G622">
        <v>9</v>
      </c>
      <c r="H622">
        <v>18</v>
      </c>
      <c r="I622">
        <v>0</v>
      </c>
      <c r="J622">
        <v>8</v>
      </c>
      <c r="K622">
        <v>3</v>
      </c>
      <c r="L622">
        <v>3</v>
      </c>
      <c r="M622">
        <v>2</v>
      </c>
      <c r="N622">
        <v>0</v>
      </c>
      <c r="O622">
        <v>2</v>
      </c>
    </row>
    <row r="623" spans="1:15" x14ac:dyDescent="0.3">
      <c r="A623">
        <v>32</v>
      </c>
      <c r="B623">
        <v>1474</v>
      </c>
      <c r="C623">
        <v>11</v>
      </c>
      <c r="D623">
        <v>60</v>
      </c>
      <c r="E623">
        <v>47070</v>
      </c>
      <c r="F623">
        <v>23914</v>
      </c>
      <c r="G623">
        <v>8</v>
      </c>
      <c r="H623">
        <v>12</v>
      </c>
      <c r="I623">
        <v>0</v>
      </c>
      <c r="J623">
        <v>6</v>
      </c>
      <c r="K623">
        <v>2</v>
      </c>
      <c r="L623">
        <v>4</v>
      </c>
      <c r="M623">
        <v>2</v>
      </c>
      <c r="N623">
        <v>1</v>
      </c>
      <c r="O623">
        <v>2</v>
      </c>
    </row>
    <row r="624" spans="1:15" x14ac:dyDescent="0.3">
      <c r="A624">
        <v>49</v>
      </c>
      <c r="B624">
        <v>1023</v>
      </c>
      <c r="C624">
        <v>2</v>
      </c>
      <c r="D624">
        <v>63</v>
      </c>
      <c r="E624">
        <v>53900</v>
      </c>
      <c r="F624">
        <v>13243</v>
      </c>
      <c r="G624">
        <v>2</v>
      </c>
      <c r="H624">
        <v>14</v>
      </c>
      <c r="I624">
        <v>0</v>
      </c>
      <c r="J624">
        <v>17</v>
      </c>
      <c r="K624">
        <v>3</v>
      </c>
      <c r="L624">
        <v>9</v>
      </c>
      <c r="M624">
        <v>6</v>
      </c>
      <c r="N624">
        <v>0</v>
      </c>
      <c r="O624">
        <v>8</v>
      </c>
    </row>
    <row r="625" spans="1:15" x14ac:dyDescent="0.3">
      <c r="A625">
        <v>41</v>
      </c>
      <c r="B625">
        <v>337</v>
      </c>
      <c r="C625">
        <v>8</v>
      </c>
      <c r="D625">
        <v>54</v>
      </c>
      <c r="E625">
        <v>43930</v>
      </c>
      <c r="F625">
        <v>26841</v>
      </c>
      <c r="G625">
        <v>5</v>
      </c>
      <c r="H625">
        <v>21</v>
      </c>
      <c r="I625">
        <v>1</v>
      </c>
      <c r="J625">
        <v>14</v>
      </c>
      <c r="K625">
        <v>3</v>
      </c>
      <c r="L625">
        <v>5</v>
      </c>
      <c r="M625">
        <v>4</v>
      </c>
      <c r="N625">
        <v>1</v>
      </c>
      <c r="O625">
        <v>4</v>
      </c>
    </row>
    <row r="626" spans="1:15" x14ac:dyDescent="0.3">
      <c r="A626">
        <v>29</v>
      </c>
      <c r="B626">
        <v>995</v>
      </c>
      <c r="C626">
        <v>2</v>
      </c>
      <c r="D626">
        <v>87</v>
      </c>
      <c r="E626">
        <v>88530</v>
      </c>
      <c r="F626">
        <v>24483</v>
      </c>
      <c r="G626">
        <v>1</v>
      </c>
      <c r="H626">
        <v>19</v>
      </c>
      <c r="I626">
        <v>1</v>
      </c>
      <c r="J626">
        <v>6</v>
      </c>
      <c r="K626">
        <v>0</v>
      </c>
      <c r="L626">
        <v>6</v>
      </c>
      <c r="M626">
        <v>4</v>
      </c>
      <c r="N626">
        <v>1</v>
      </c>
      <c r="O626">
        <v>3</v>
      </c>
    </row>
    <row r="627" spans="1:15" x14ac:dyDescent="0.3">
      <c r="A627">
        <v>43</v>
      </c>
      <c r="B627">
        <v>957</v>
      </c>
      <c r="C627">
        <v>28</v>
      </c>
      <c r="D627">
        <v>72</v>
      </c>
      <c r="E627">
        <v>47390</v>
      </c>
      <c r="F627">
        <v>16090</v>
      </c>
      <c r="G627">
        <v>4</v>
      </c>
      <c r="H627">
        <v>12</v>
      </c>
      <c r="I627">
        <v>0</v>
      </c>
      <c r="J627">
        <v>18</v>
      </c>
      <c r="K627">
        <v>2</v>
      </c>
      <c r="L627">
        <v>3</v>
      </c>
      <c r="M627">
        <v>2</v>
      </c>
      <c r="N627">
        <v>1</v>
      </c>
      <c r="O627">
        <v>2</v>
      </c>
    </row>
    <row r="628" spans="1:15" x14ac:dyDescent="0.3">
      <c r="A628">
        <v>31</v>
      </c>
      <c r="B628">
        <v>163</v>
      </c>
      <c r="C628">
        <v>24</v>
      </c>
      <c r="D628">
        <v>30</v>
      </c>
      <c r="E628">
        <v>52380</v>
      </c>
      <c r="F628">
        <v>6670</v>
      </c>
      <c r="G628">
        <v>2</v>
      </c>
      <c r="H628">
        <v>20</v>
      </c>
      <c r="I628">
        <v>0</v>
      </c>
      <c r="J628">
        <v>9</v>
      </c>
      <c r="K628">
        <v>3</v>
      </c>
      <c r="L628">
        <v>5</v>
      </c>
      <c r="M628">
        <v>4</v>
      </c>
      <c r="N628">
        <v>1</v>
      </c>
      <c r="O628">
        <v>4</v>
      </c>
    </row>
    <row r="629" spans="1:15" x14ac:dyDescent="0.3">
      <c r="A629">
        <v>34</v>
      </c>
      <c r="B629">
        <v>699</v>
      </c>
      <c r="C629">
        <v>6</v>
      </c>
      <c r="D629">
        <v>83</v>
      </c>
      <c r="E629">
        <v>29600</v>
      </c>
      <c r="F629">
        <v>17102</v>
      </c>
      <c r="G629">
        <v>2</v>
      </c>
      <c r="H629">
        <v>11</v>
      </c>
      <c r="I629">
        <v>0</v>
      </c>
      <c r="J629">
        <v>8</v>
      </c>
      <c r="K629">
        <v>2</v>
      </c>
      <c r="L629">
        <v>4</v>
      </c>
      <c r="M629">
        <v>2</v>
      </c>
      <c r="N629">
        <v>1</v>
      </c>
      <c r="O629">
        <v>3</v>
      </c>
    </row>
    <row r="630" spans="1:15" x14ac:dyDescent="0.3">
      <c r="A630">
        <v>34</v>
      </c>
      <c r="B630">
        <v>1111</v>
      </c>
      <c r="C630">
        <v>8</v>
      </c>
      <c r="D630">
        <v>93</v>
      </c>
      <c r="E630">
        <v>61340</v>
      </c>
      <c r="F630">
        <v>13305</v>
      </c>
      <c r="G630">
        <v>5</v>
      </c>
      <c r="H630">
        <v>17</v>
      </c>
      <c r="I630">
        <v>1</v>
      </c>
      <c r="J630">
        <v>6</v>
      </c>
      <c r="K630">
        <v>1</v>
      </c>
      <c r="L630">
        <v>3</v>
      </c>
      <c r="M630">
        <v>2</v>
      </c>
      <c r="N630">
        <v>1</v>
      </c>
      <c r="O630">
        <v>2</v>
      </c>
    </row>
    <row r="631" spans="1:15" x14ac:dyDescent="0.3">
      <c r="A631">
        <v>40</v>
      </c>
      <c r="B631">
        <v>555</v>
      </c>
      <c r="C631">
        <v>2</v>
      </c>
      <c r="D631">
        <v>78</v>
      </c>
      <c r="E631">
        <v>34480</v>
      </c>
      <c r="F631">
        <v>13436</v>
      </c>
      <c r="G631">
        <v>6</v>
      </c>
      <c r="H631">
        <v>22</v>
      </c>
      <c r="I631">
        <v>1</v>
      </c>
      <c r="J631">
        <v>20</v>
      </c>
      <c r="K631">
        <v>3</v>
      </c>
      <c r="L631">
        <v>1</v>
      </c>
      <c r="M631">
        <v>0</v>
      </c>
      <c r="N631">
        <v>0</v>
      </c>
      <c r="O631">
        <v>0</v>
      </c>
    </row>
    <row r="632" spans="1:15" x14ac:dyDescent="0.3">
      <c r="A632">
        <v>35</v>
      </c>
      <c r="B632">
        <v>583</v>
      </c>
      <c r="C632">
        <v>25</v>
      </c>
      <c r="D632">
        <v>57</v>
      </c>
      <c r="E632">
        <v>103880</v>
      </c>
      <c r="F632">
        <v>6975</v>
      </c>
      <c r="G632">
        <v>1</v>
      </c>
      <c r="H632">
        <v>11</v>
      </c>
      <c r="I632">
        <v>1</v>
      </c>
      <c r="J632">
        <v>16</v>
      </c>
      <c r="K632">
        <v>3</v>
      </c>
      <c r="L632">
        <v>16</v>
      </c>
      <c r="M632">
        <v>10</v>
      </c>
      <c r="N632">
        <v>10</v>
      </c>
      <c r="O632">
        <v>1</v>
      </c>
    </row>
    <row r="633" spans="1:15" x14ac:dyDescent="0.3">
      <c r="A633">
        <v>40</v>
      </c>
      <c r="B633">
        <v>1184</v>
      </c>
      <c r="C633">
        <v>2</v>
      </c>
      <c r="D633">
        <v>62</v>
      </c>
      <c r="E633">
        <v>43270</v>
      </c>
      <c r="F633">
        <v>25440</v>
      </c>
      <c r="G633">
        <v>5</v>
      </c>
      <c r="H633">
        <v>12</v>
      </c>
      <c r="I633">
        <v>3</v>
      </c>
      <c r="J633">
        <v>5</v>
      </c>
      <c r="K633">
        <v>2</v>
      </c>
      <c r="L633">
        <v>0</v>
      </c>
      <c r="M633">
        <v>0</v>
      </c>
      <c r="N633">
        <v>0</v>
      </c>
      <c r="O633">
        <v>0</v>
      </c>
    </row>
    <row r="634" spans="1:15" x14ac:dyDescent="0.3">
      <c r="A634">
        <v>27</v>
      </c>
      <c r="B634">
        <v>511</v>
      </c>
      <c r="C634">
        <v>2</v>
      </c>
      <c r="D634">
        <v>89</v>
      </c>
      <c r="E634">
        <v>65000</v>
      </c>
      <c r="F634">
        <v>26997</v>
      </c>
      <c r="G634">
        <v>0</v>
      </c>
      <c r="H634">
        <v>14</v>
      </c>
      <c r="I634">
        <v>0</v>
      </c>
      <c r="J634">
        <v>9</v>
      </c>
      <c r="K634">
        <v>5</v>
      </c>
      <c r="L634">
        <v>8</v>
      </c>
      <c r="M634">
        <v>7</v>
      </c>
      <c r="N634">
        <v>0</v>
      </c>
      <c r="O634">
        <v>7</v>
      </c>
    </row>
    <row r="635" spans="1:15" x14ac:dyDescent="0.3">
      <c r="A635">
        <v>40</v>
      </c>
      <c r="B635">
        <v>300</v>
      </c>
      <c r="C635">
        <v>26</v>
      </c>
      <c r="D635">
        <v>74</v>
      </c>
      <c r="E635">
        <v>8396</v>
      </c>
      <c r="F635">
        <v>22217</v>
      </c>
      <c r="G635">
        <v>1</v>
      </c>
      <c r="H635">
        <v>14</v>
      </c>
      <c r="I635">
        <v>1</v>
      </c>
      <c r="J635">
        <v>8</v>
      </c>
      <c r="K635">
        <v>3</v>
      </c>
      <c r="L635">
        <v>7</v>
      </c>
      <c r="M635">
        <v>7</v>
      </c>
      <c r="N635">
        <v>7</v>
      </c>
      <c r="O635">
        <v>5</v>
      </c>
    </row>
    <row r="636" spans="1:15" x14ac:dyDescent="0.3">
      <c r="A636">
        <v>53</v>
      </c>
      <c r="B636">
        <v>1282</v>
      </c>
      <c r="C636">
        <v>5</v>
      </c>
      <c r="D636">
        <v>58</v>
      </c>
      <c r="E636">
        <v>190940</v>
      </c>
      <c r="F636">
        <v>10735</v>
      </c>
      <c r="G636">
        <v>4</v>
      </c>
      <c r="H636">
        <v>11</v>
      </c>
      <c r="I636">
        <v>1</v>
      </c>
      <c r="J636">
        <v>26</v>
      </c>
      <c r="K636">
        <v>3</v>
      </c>
      <c r="L636">
        <v>5</v>
      </c>
      <c r="M636">
        <v>13</v>
      </c>
      <c r="N636">
        <v>4</v>
      </c>
      <c r="O636">
        <v>8</v>
      </c>
    </row>
    <row r="637" spans="1:15" x14ac:dyDescent="0.3">
      <c r="A637">
        <v>29</v>
      </c>
      <c r="B637">
        <v>1496</v>
      </c>
      <c r="C637">
        <v>1</v>
      </c>
      <c r="D637">
        <v>41</v>
      </c>
      <c r="E637">
        <v>43190</v>
      </c>
      <c r="F637">
        <v>26283</v>
      </c>
      <c r="G637">
        <v>1</v>
      </c>
      <c r="H637">
        <v>13</v>
      </c>
      <c r="I637">
        <v>1</v>
      </c>
      <c r="J637">
        <v>10</v>
      </c>
      <c r="K637">
        <v>1</v>
      </c>
      <c r="L637">
        <v>10</v>
      </c>
      <c r="M637">
        <v>7</v>
      </c>
      <c r="N637">
        <v>0</v>
      </c>
      <c r="O637">
        <v>9</v>
      </c>
    </row>
    <row r="638" spans="1:15" x14ac:dyDescent="0.3">
      <c r="A638">
        <v>25</v>
      </c>
      <c r="B638">
        <v>309</v>
      </c>
      <c r="C638">
        <v>2</v>
      </c>
      <c r="D638">
        <v>82</v>
      </c>
      <c r="E638">
        <v>21870</v>
      </c>
      <c r="F638">
        <v>19655</v>
      </c>
      <c r="G638">
        <v>4</v>
      </c>
      <c r="H638">
        <v>14</v>
      </c>
      <c r="I638">
        <v>0</v>
      </c>
      <c r="J638">
        <v>6</v>
      </c>
      <c r="K638">
        <v>3</v>
      </c>
      <c r="L638">
        <v>2</v>
      </c>
      <c r="M638">
        <v>0</v>
      </c>
      <c r="N638">
        <v>1</v>
      </c>
      <c r="O638">
        <v>2</v>
      </c>
    </row>
    <row r="639" spans="1:15" x14ac:dyDescent="0.3">
      <c r="A639">
        <v>41</v>
      </c>
      <c r="B639">
        <v>930</v>
      </c>
      <c r="C639">
        <v>3</v>
      </c>
      <c r="D639">
        <v>57</v>
      </c>
      <c r="E639">
        <v>89380</v>
      </c>
      <c r="F639">
        <v>12227</v>
      </c>
      <c r="G639">
        <v>2</v>
      </c>
      <c r="H639">
        <v>11</v>
      </c>
      <c r="I639">
        <v>1</v>
      </c>
      <c r="J639">
        <v>14</v>
      </c>
      <c r="K639">
        <v>5</v>
      </c>
      <c r="L639">
        <v>5</v>
      </c>
      <c r="M639">
        <v>4</v>
      </c>
      <c r="N639">
        <v>0</v>
      </c>
      <c r="O639">
        <v>4</v>
      </c>
    </row>
    <row r="640" spans="1:15" x14ac:dyDescent="0.3">
      <c r="A640">
        <v>38</v>
      </c>
      <c r="B640">
        <v>168</v>
      </c>
      <c r="C640">
        <v>1</v>
      </c>
      <c r="D640">
        <v>81</v>
      </c>
      <c r="E640">
        <v>7861</v>
      </c>
      <c r="F640">
        <v>15397</v>
      </c>
      <c r="G640">
        <v>4</v>
      </c>
      <c r="H640">
        <v>14</v>
      </c>
      <c r="I640">
        <v>0</v>
      </c>
      <c r="J640">
        <v>10</v>
      </c>
      <c r="K640">
        <v>4</v>
      </c>
      <c r="L640">
        <v>1</v>
      </c>
      <c r="M640">
        <v>0</v>
      </c>
      <c r="N640">
        <v>0</v>
      </c>
      <c r="O640">
        <v>0</v>
      </c>
    </row>
    <row r="641" spans="1:15" x14ac:dyDescent="0.3">
      <c r="A641">
        <v>27</v>
      </c>
      <c r="B641">
        <v>1167</v>
      </c>
      <c r="C641">
        <v>4</v>
      </c>
      <c r="D641">
        <v>76</v>
      </c>
      <c r="E641">
        <v>28445</v>
      </c>
      <c r="F641">
        <v>3208</v>
      </c>
      <c r="G641">
        <v>1</v>
      </c>
      <c r="H641">
        <v>11</v>
      </c>
      <c r="I641">
        <v>3</v>
      </c>
      <c r="J641">
        <v>5</v>
      </c>
      <c r="K641">
        <v>2</v>
      </c>
      <c r="L641">
        <v>5</v>
      </c>
      <c r="M641">
        <v>3</v>
      </c>
      <c r="N641">
        <v>0</v>
      </c>
      <c r="O641">
        <v>3</v>
      </c>
    </row>
    <row r="642" spans="1:15" x14ac:dyDescent="0.3">
      <c r="A642">
        <v>24</v>
      </c>
      <c r="B642">
        <v>984</v>
      </c>
      <c r="C642">
        <v>17</v>
      </c>
      <c r="D642">
        <v>97</v>
      </c>
      <c r="E642">
        <v>22100</v>
      </c>
      <c r="F642">
        <v>3372</v>
      </c>
      <c r="G642">
        <v>1</v>
      </c>
      <c r="H642">
        <v>13</v>
      </c>
      <c r="I642">
        <v>1</v>
      </c>
      <c r="J642">
        <v>1</v>
      </c>
      <c r="K642">
        <v>3</v>
      </c>
      <c r="L642">
        <v>1</v>
      </c>
      <c r="M642">
        <v>0</v>
      </c>
      <c r="N642">
        <v>0</v>
      </c>
      <c r="O642">
        <v>0</v>
      </c>
    </row>
    <row r="643" spans="1:15" x14ac:dyDescent="0.3">
      <c r="A643">
        <v>41</v>
      </c>
      <c r="B643">
        <v>447</v>
      </c>
      <c r="C643">
        <v>5</v>
      </c>
      <c r="D643">
        <v>85</v>
      </c>
      <c r="E643">
        <v>68700</v>
      </c>
      <c r="F643">
        <v>15530</v>
      </c>
      <c r="G643">
        <v>3</v>
      </c>
      <c r="H643">
        <v>12</v>
      </c>
      <c r="I643">
        <v>0</v>
      </c>
      <c r="J643">
        <v>11</v>
      </c>
      <c r="K643">
        <v>3</v>
      </c>
      <c r="L643">
        <v>3</v>
      </c>
      <c r="M643">
        <v>2</v>
      </c>
      <c r="N643">
        <v>1</v>
      </c>
      <c r="O643">
        <v>2</v>
      </c>
    </row>
    <row r="644" spans="1:15" x14ac:dyDescent="0.3">
      <c r="A644">
        <v>38</v>
      </c>
      <c r="B644">
        <v>888</v>
      </c>
      <c r="C644">
        <v>10</v>
      </c>
      <c r="D644">
        <v>71</v>
      </c>
      <c r="E644">
        <v>6077</v>
      </c>
      <c r="F644">
        <v>14814</v>
      </c>
      <c r="G644">
        <v>3</v>
      </c>
      <c r="H644">
        <v>11</v>
      </c>
      <c r="I644">
        <v>0</v>
      </c>
      <c r="J644">
        <v>10</v>
      </c>
      <c r="K644">
        <v>2</v>
      </c>
      <c r="L644">
        <v>6</v>
      </c>
      <c r="M644">
        <v>3</v>
      </c>
      <c r="N644">
        <v>1</v>
      </c>
      <c r="O644">
        <v>2</v>
      </c>
    </row>
    <row r="645" spans="1:15" x14ac:dyDescent="0.3">
      <c r="A645">
        <v>36</v>
      </c>
      <c r="B645">
        <v>688</v>
      </c>
      <c r="C645">
        <v>4</v>
      </c>
      <c r="D645">
        <v>97</v>
      </c>
      <c r="E645">
        <v>51310</v>
      </c>
      <c r="F645">
        <v>9192</v>
      </c>
      <c r="G645">
        <v>7</v>
      </c>
      <c r="H645">
        <v>13</v>
      </c>
      <c r="I645">
        <v>3</v>
      </c>
      <c r="J645">
        <v>18</v>
      </c>
      <c r="K645">
        <v>3</v>
      </c>
      <c r="L645">
        <v>4</v>
      </c>
      <c r="M645">
        <v>2</v>
      </c>
      <c r="N645">
        <v>0</v>
      </c>
      <c r="O645">
        <v>2</v>
      </c>
    </row>
    <row r="646" spans="1:15" x14ac:dyDescent="0.3">
      <c r="A646">
        <v>55</v>
      </c>
      <c r="B646">
        <v>1117</v>
      </c>
      <c r="C646">
        <v>18</v>
      </c>
      <c r="D646">
        <v>83</v>
      </c>
      <c r="E646">
        <v>168350</v>
      </c>
      <c r="F646">
        <v>9873</v>
      </c>
      <c r="G646">
        <v>3</v>
      </c>
      <c r="H646">
        <v>23</v>
      </c>
      <c r="I646">
        <v>0</v>
      </c>
      <c r="J646">
        <v>37</v>
      </c>
      <c r="K646">
        <v>2</v>
      </c>
      <c r="L646">
        <v>10</v>
      </c>
      <c r="M646">
        <v>9</v>
      </c>
      <c r="N646">
        <v>7</v>
      </c>
      <c r="O646">
        <v>7</v>
      </c>
    </row>
    <row r="647" spans="1:15" x14ac:dyDescent="0.3">
      <c r="A647">
        <v>42</v>
      </c>
      <c r="B647">
        <v>300</v>
      </c>
      <c r="C647">
        <v>2</v>
      </c>
      <c r="D647">
        <v>56</v>
      </c>
      <c r="E647">
        <v>188800</v>
      </c>
      <c r="F647">
        <v>17312</v>
      </c>
      <c r="G647">
        <v>5</v>
      </c>
      <c r="H647">
        <v>11</v>
      </c>
      <c r="I647">
        <v>0</v>
      </c>
      <c r="J647">
        <v>24</v>
      </c>
      <c r="K647">
        <v>2</v>
      </c>
      <c r="L647">
        <v>22</v>
      </c>
      <c r="M647">
        <v>6</v>
      </c>
      <c r="N647">
        <v>4</v>
      </c>
      <c r="O647">
        <v>14</v>
      </c>
    </row>
    <row r="648" spans="1:15" x14ac:dyDescent="0.3">
      <c r="A648">
        <v>29</v>
      </c>
      <c r="B648">
        <v>352</v>
      </c>
      <c r="C648">
        <v>6</v>
      </c>
      <c r="D648">
        <v>87</v>
      </c>
      <c r="E648">
        <v>28630</v>
      </c>
      <c r="F648">
        <v>15434</v>
      </c>
      <c r="G648">
        <v>1</v>
      </c>
      <c r="H648">
        <v>11</v>
      </c>
      <c r="I648">
        <v>0</v>
      </c>
      <c r="J648">
        <v>1</v>
      </c>
      <c r="K648">
        <v>3</v>
      </c>
      <c r="L648">
        <v>1</v>
      </c>
      <c r="M648">
        <v>0</v>
      </c>
      <c r="N648">
        <v>0</v>
      </c>
      <c r="O648">
        <v>0</v>
      </c>
    </row>
    <row r="649" spans="1:15" x14ac:dyDescent="0.3">
      <c r="A649">
        <v>25</v>
      </c>
      <c r="B649">
        <v>266</v>
      </c>
      <c r="C649">
        <v>1</v>
      </c>
      <c r="D649">
        <v>40</v>
      </c>
      <c r="E649">
        <v>20960</v>
      </c>
      <c r="F649">
        <v>18830</v>
      </c>
      <c r="G649">
        <v>1</v>
      </c>
      <c r="H649">
        <v>18</v>
      </c>
      <c r="I649">
        <v>0</v>
      </c>
      <c r="J649">
        <v>2</v>
      </c>
      <c r="K649">
        <v>3</v>
      </c>
      <c r="L649">
        <v>2</v>
      </c>
      <c r="M649">
        <v>2</v>
      </c>
      <c r="N649">
        <v>2</v>
      </c>
      <c r="O649">
        <v>1</v>
      </c>
    </row>
    <row r="650" spans="1:15" x14ac:dyDescent="0.3">
      <c r="A650">
        <v>38</v>
      </c>
      <c r="B650">
        <v>1380</v>
      </c>
      <c r="C650">
        <v>9</v>
      </c>
      <c r="D650">
        <v>75</v>
      </c>
      <c r="E650">
        <v>22880</v>
      </c>
      <c r="F650">
        <v>6319</v>
      </c>
      <c r="G650">
        <v>1</v>
      </c>
      <c r="H650">
        <v>12</v>
      </c>
      <c r="I650">
        <v>0</v>
      </c>
      <c r="J650">
        <v>2</v>
      </c>
      <c r="K650">
        <v>3</v>
      </c>
      <c r="L650">
        <v>2</v>
      </c>
      <c r="M650">
        <v>2</v>
      </c>
      <c r="N650">
        <v>2</v>
      </c>
      <c r="O650">
        <v>1</v>
      </c>
    </row>
    <row r="651" spans="1:15" x14ac:dyDescent="0.3">
      <c r="A651">
        <v>32</v>
      </c>
      <c r="B651">
        <v>1316</v>
      </c>
      <c r="C651">
        <v>2</v>
      </c>
      <c r="D651">
        <v>38</v>
      </c>
      <c r="E651">
        <v>49980</v>
      </c>
      <c r="F651">
        <v>2338</v>
      </c>
      <c r="G651">
        <v>4</v>
      </c>
      <c r="H651">
        <v>14</v>
      </c>
      <c r="I651">
        <v>0</v>
      </c>
      <c r="J651">
        <v>10</v>
      </c>
      <c r="K651">
        <v>2</v>
      </c>
      <c r="L651">
        <v>8</v>
      </c>
      <c r="M651">
        <v>7</v>
      </c>
      <c r="N651">
        <v>0</v>
      </c>
      <c r="O651">
        <v>7</v>
      </c>
    </row>
    <row r="652" spans="1:15" x14ac:dyDescent="0.3">
      <c r="A652">
        <v>48</v>
      </c>
      <c r="B652">
        <v>1224</v>
      </c>
      <c r="C652">
        <v>10</v>
      </c>
      <c r="D652">
        <v>91</v>
      </c>
      <c r="E652">
        <v>19665</v>
      </c>
      <c r="F652">
        <v>13583</v>
      </c>
      <c r="G652">
        <v>4</v>
      </c>
      <c r="H652">
        <v>12</v>
      </c>
      <c r="I652">
        <v>0</v>
      </c>
      <c r="J652">
        <v>29</v>
      </c>
      <c r="K652">
        <v>3</v>
      </c>
      <c r="L652">
        <v>22</v>
      </c>
      <c r="M652">
        <v>10</v>
      </c>
      <c r="N652">
        <v>12</v>
      </c>
      <c r="O652">
        <v>9</v>
      </c>
    </row>
    <row r="653" spans="1:15" x14ac:dyDescent="0.3">
      <c r="A653">
        <v>45</v>
      </c>
      <c r="B653">
        <v>589</v>
      </c>
      <c r="C653">
        <v>2</v>
      </c>
      <c r="D653">
        <v>67</v>
      </c>
      <c r="E653">
        <v>51540</v>
      </c>
      <c r="F653">
        <v>19665</v>
      </c>
      <c r="G653">
        <v>4</v>
      </c>
      <c r="H653">
        <v>22</v>
      </c>
      <c r="I653">
        <v>2</v>
      </c>
      <c r="J653">
        <v>10</v>
      </c>
      <c r="K653">
        <v>3</v>
      </c>
      <c r="L653">
        <v>8</v>
      </c>
      <c r="M653">
        <v>7</v>
      </c>
      <c r="N653">
        <v>5</v>
      </c>
      <c r="O653">
        <v>7</v>
      </c>
    </row>
    <row r="654" spans="1:15" x14ac:dyDescent="0.3">
      <c r="A654">
        <v>35</v>
      </c>
      <c r="B654">
        <v>809</v>
      </c>
      <c r="C654">
        <v>16</v>
      </c>
      <c r="D654">
        <v>84</v>
      </c>
      <c r="E654">
        <v>24260</v>
      </c>
      <c r="F654">
        <v>16479</v>
      </c>
      <c r="G654">
        <v>0</v>
      </c>
      <c r="H654">
        <v>13</v>
      </c>
      <c r="I654">
        <v>1</v>
      </c>
      <c r="J654">
        <v>6</v>
      </c>
      <c r="K654">
        <v>5</v>
      </c>
      <c r="L654">
        <v>5</v>
      </c>
      <c r="M654">
        <v>4</v>
      </c>
      <c r="N654">
        <v>0</v>
      </c>
      <c r="O654">
        <v>3</v>
      </c>
    </row>
    <row r="655" spans="1:15" x14ac:dyDescent="0.3">
      <c r="A655">
        <v>30</v>
      </c>
      <c r="B655">
        <v>641</v>
      </c>
      <c r="C655">
        <v>25</v>
      </c>
      <c r="D655">
        <v>85</v>
      </c>
      <c r="E655">
        <v>47360</v>
      </c>
      <c r="F655">
        <v>6069</v>
      </c>
      <c r="G655">
        <v>7</v>
      </c>
      <c r="H655">
        <v>12</v>
      </c>
      <c r="I655">
        <v>1</v>
      </c>
      <c r="J655">
        <v>4</v>
      </c>
      <c r="K655">
        <v>2</v>
      </c>
      <c r="L655">
        <v>2</v>
      </c>
      <c r="M655">
        <v>2</v>
      </c>
      <c r="N655">
        <v>2</v>
      </c>
      <c r="O655">
        <v>2</v>
      </c>
    </row>
    <row r="656" spans="1:15" x14ac:dyDescent="0.3">
      <c r="A656">
        <v>45</v>
      </c>
      <c r="B656">
        <v>1339</v>
      </c>
      <c r="C656">
        <v>7</v>
      </c>
      <c r="D656">
        <v>59</v>
      </c>
      <c r="E656">
        <v>97240</v>
      </c>
      <c r="F656">
        <v>18787</v>
      </c>
      <c r="G656">
        <v>2</v>
      </c>
      <c r="H656">
        <v>17</v>
      </c>
      <c r="I656">
        <v>1</v>
      </c>
      <c r="J656">
        <v>25</v>
      </c>
      <c r="K656">
        <v>2</v>
      </c>
      <c r="L656">
        <v>1</v>
      </c>
      <c r="M656">
        <v>0</v>
      </c>
      <c r="N656">
        <v>0</v>
      </c>
      <c r="O656">
        <v>0</v>
      </c>
    </row>
    <row r="657" spans="1:15" x14ac:dyDescent="0.3">
      <c r="A657">
        <v>30</v>
      </c>
      <c r="B657">
        <v>201</v>
      </c>
      <c r="C657">
        <v>5</v>
      </c>
      <c r="D657">
        <v>84</v>
      </c>
      <c r="E657">
        <v>32040</v>
      </c>
      <c r="F657">
        <v>10415</v>
      </c>
      <c r="G657">
        <v>5</v>
      </c>
      <c r="H657">
        <v>14</v>
      </c>
      <c r="I657">
        <v>1</v>
      </c>
      <c r="J657">
        <v>8</v>
      </c>
      <c r="K657">
        <v>3</v>
      </c>
      <c r="L657">
        <v>3</v>
      </c>
      <c r="M657">
        <v>2</v>
      </c>
      <c r="N657">
        <v>2</v>
      </c>
      <c r="O657">
        <v>2</v>
      </c>
    </row>
    <row r="658" spans="1:15" x14ac:dyDescent="0.3">
      <c r="A658">
        <v>49</v>
      </c>
      <c r="B658">
        <v>271</v>
      </c>
      <c r="C658">
        <v>3</v>
      </c>
      <c r="D658">
        <v>43</v>
      </c>
      <c r="E658">
        <v>47890</v>
      </c>
      <c r="F658">
        <v>23070</v>
      </c>
      <c r="G658">
        <v>4</v>
      </c>
      <c r="H658">
        <v>25</v>
      </c>
      <c r="I658">
        <v>1</v>
      </c>
      <c r="J658">
        <v>10</v>
      </c>
      <c r="K658">
        <v>3</v>
      </c>
      <c r="L658">
        <v>3</v>
      </c>
      <c r="M658">
        <v>2</v>
      </c>
      <c r="N658">
        <v>1</v>
      </c>
      <c r="O658">
        <v>2</v>
      </c>
    </row>
    <row r="659" spans="1:15" x14ac:dyDescent="0.3">
      <c r="A659">
        <v>34</v>
      </c>
      <c r="B659">
        <v>296</v>
      </c>
      <c r="C659">
        <v>6</v>
      </c>
      <c r="D659">
        <v>33</v>
      </c>
      <c r="E659">
        <v>23510</v>
      </c>
      <c r="F659">
        <v>12253</v>
      </c>
      <c r="G659">
        <v>0</v>
      </c>
      <c r="H659">
        <v>16</v>
      </c>
      <c r="I659">
        <v>1</v>
      </c>
      <c r="J659">
        <v>3</v>
      </c>
      <c r="K659">
        <v>3</v>
      </c>
      <c r="L659">
        <v>2</v>
      </c>
      <c r="M659">
        <v>2</v>
      </c>
      <c r="N659">
        <v>1</v>
      </c>
      <c r="O659">
        <v>0</v>
      </c>
    </row>
    <row r="660" spans="1:15" x14ac:dyDescent="0.3">
      <c r="A660">
        <v>35</v>
      </c>
      <c r="B660">
        <v>1212</v>
      </c>
      <c r="C660">
        <v>8</v>
      </c>
      <c r="D660">
        <v>78</v>
      </c>
      <c r="E660">
        <v>103770</v>
      </c>
      <c r="F660">
        <v>13755</v>
      </c>
      <c r="G660">
        <v>4</v>
      </c>
      <c r="H660">
        <v>11</v>
      </c>
      <c r="I660">
        <v>1</v>
      </c>
      <c r="J660">
        <v>16</v>
      </c>
      <c r="K660">
        <v>6</v>
      </c>
      <c r="L660">
        <v>5</v>
      </c>
      <c r="M660">
        <v>2</v>
      </c>
      <c r="N660">
        <v>4</v>
      </c>
      <c r="O660">
        <v>12</v>
      </c>
    </row>
    <row r="661" spans="1:15" x14ac:dyDescent="0.3">
      <c r="A661">
        <v>37</v>
      </c>
      <c r="B661">
        <v>482</v>
      </c>
      <c r="C661">
        <v>3</v>
      </c>
      <c r="D661">
        <v>36</v>
      </c>
      <c r="E661">
        <v>94340</v>
      </c>
      <c r="F661">
        <v>9606</v>
      </c>
      <c r="G661">
        <v>1</v>
      </c>
      <c r="H661">
        <v>15</v>
      </c>
      <c r="I661">
        <v>1</v>
      </c>
      <c r="J661">
        <v>10</v>
      </c>
      <c r="K661">
        <v>2</v>
      </c>
      <c r="L661">
        <v>10</v>
      </c>
      <c r="M661">
        <v>7</v>
      </c>
      <c r="N661">
        <v>7</v>
      </c>
      <c r="O661">
        <v>8</v>
      </c>
    </row>
    <row r="662" spans="1:15" x14ac:dyDescent="0.3">
      <c r="A662">
        <v>41</v>
      </c>
      <c r="B662">
        <v>334</v>
      </c>
      <c r="C662">
        <v>2</v>
      </c>
      <c r="D662">
        <v>88</v>
      </c>
      <c r="E662">
        <v>160150</v>
      </c>
      <c r="F662">
        <v>15896</v>
      </c>
      <c r="G662">
        <v>1</v>
      </c>
      <c r="H662">
        <v>19</v>
      </c>
      <c r="I662">
        <v>0</v>
      </c>
      <c r="J662">
        <v>22</v>
      </c>
      <c r="K662">
        <v>2</v>
      </c>
      <c r="L662">
        <v>22</v>
      </c>
      <c r="M662">
        <v>10</v>
      </c>
      <c r="N662">
        <v>0</v>
      </c>
      <c r="O662">
        <v>4</v>
      </c>
    </row>
    <row r="663" spans="1:15" x14ac:dyDescent="0.3">
      <c r="A663">
        <v>50</v>
      </c>
      <c r="B663">
        <v>1207</v>
      </c>
      <c r="C663">
        <v>28</v>
      </c>
      <c r="D663">
        <v>74</v>
      </c>
      <c r="E663">
        <v>32210</v>
      </c>
      <c r="F663">
        <v>3297</v>
      </c>
      <c r="G663">
        <v>1</v>
      </c>
      <c r="H663">
        <v>11</v>
      </c>
      <c r="I663">
        <v>3</v>
      </c>
      <c r="J663">
        <v>20</v>
      </c>
      <c r="K663">
        <v>3</v>
      </c>
      <c r="L663">
        <v>20</v>
      </c>
      <c r="M663">
        <v>8</v>
      </c>
      <c r="N663">
        <v>3</v>
      </c>
      <c r="O663">
        <v>8</v>
      </c>
    </row>
    <row r="664" spans="1:15" x14ac:dyDescent="0.3">
      <c r="A664">
        <v>23</v>
      </c>
      <c r="B664">
        <v>638</v>
      </c>
      <c r="C664">
        <v>9</v>
      </c>
      <c r="D664">
        <v>33</v>
      </c>
      <c r="E664">
        <v>17900</v>
      </c>
      <c r="F664">
        <v>26956</v>
      </c>
      <c r="G664">
        <v>1</v>
      </c>
      <c r="H664">
        <v>19</v>
      </c>
      <c r="I664">
        <v>1</v>
      </c>
      <c r="J664">
        <v>1</v>
      </c>
      <c r="K664">
        <v>3</v>
      </c>
      <c r="L664">
        <v>1</v>
      </c>
      <c r="M664">
        <v>0</v>
      </c>
      <c r="N664">
        <v>1</v>
      </c>
      <c r="O664">
        <v>0</v>
      </c>
    </row>
    <row r="665" spans="1:15" x14ac:dyDescent="0.3">
      <c r="A665">
        <v>32</v>
      </c>
      <c r="B665">
        <v>414</v>
      </c>
      <c r="C665">
        <v>2</v>
      </c>
      <c r="D665">
        <v>82</v>
      </c>
      <c r="E665">
        <v>99070</v>
      </c>
      <c r="F665">
        <v>26186</v>
      </c>
      <c r="G665">
        <v>7</v>
      </c>
      <c r="H665">
        <v>12</v>
      </c>
      <c r="I665">
        <v>0</v>
      </c>
      <c r="J665">
        <v>7</v>
      </c>
      <c r="K665">
        <v>3</v>
      </c>
      <c r="L665">
        <v>2</v>
      </c>
      <c r="M665">
        <v>2</v>
      </c>
      <c r="N665">
        <v>2</v>
      </c>
      <c r="O665">
        <v>2</v>
      </c>
    </row>
    <row r="666" spans="1:15" x14ac:dyDescent="0.3">
      <c r="A666">
        <v>30</v>
      </c>
      <c r="B666">
        <v>413</v>
      </c>
      <c r="C666">
        <v>7</v>
      </c>
      <c r="D666">
        <v>57</v>
      </c>
      <c r="E666">
        <v>29830</v>
      </c>
      <c r="F666">
        <v>18398</v>
      </c>
      <c r="G666">
        <v>0</v>
      </c>
      <c r="H666">
        <v>14</v>
      </c>
      <c r="I666">
        <v>0</v>
      </c>
      <c r="J666">
        <v>4</v>
      </c>
      <c r="K666">
        <v>3</v>
      </c>
      <c r="L666">
        <v>3</v>
      </c>
      <c r="M666">
        <v>2</v>
      </c>
      <c r="N666">
        <v>1</v>
      </c>
      <c r="O666">
        <v>2</v>
      </c>
    </row>
    <row r="667" spans="1:15" x14ac:dyDescent="0.3">
      <c r="A667">
        <v>41</v>
      </c>
      <c r="B667">
        <v>552</v>
      </c>
      <c r="C667">
        <v>4</v>
      </c>
      <c r="D667">
        <v>60</v>
      </c>
      <c r="E667">
        <v>64300</v>
      </c>
      <c r="F667">
        <v>20794</v>
      </c>
      <c r="G667">
        <v>6</v>
      </c>
      <c r="H667">
        <v>19</v>
      </c>
      <c r="I667">
        <v>1</v>
      </c>
      <c r="J667">
        <v>10</v>
      </c>
      <c r="K667">
        <v>4</v>
      </c>
      <c r="L667">
        <v>3</v>
      </c>
      <c r="M667">
        <v>2</v>
      </c>
      <c r="N667">
        <v>1</v>
      </c>
      <c r="O667">
        <v>2</v>
      </c>
    </row>
    <row r="668" spans="1:15" x14ac:dyDescent="0.3">
      <c r="A668">
        <v>38</v>
      </c>
      <c r="B668">
        <v>345</v>
      </c>
      <c r="C668">
        <v>7</v>
      </c>
      <c r="D668">
        <v>100</v>
      </c>
      <c r="E668">
        <v>53430</v>
      </c>
      <c r="F668">
        <v>5982</v>
      </c>
      <c r="G668">
        <v>1</v>
      </c>
      <c r="H668">
        <v>11</v>
      </c>
      <c r="I668">
        <v>1</v>
      </c>
      <c r="J668">
        <v>10</v>
      </c>
      <c r="K668">
        <v>1</v>
      </c>
      <c r="L668">
        <v>10</v>
      </c>
      <c r="M668">
        <v>7</v>
      </c>
      <c r="N668">
        <v>1</v>
      </c>
      <c r="O668">
        <v>9</v>
      </c>
    </row>
    <row r="669" spans="1:15" x14ac:dyDescent="0.3">
      <c r="A669">
        <v>28</v>
      </c>
      <c r="B669">
        <v>1451</v>
      </c>
      <c r="C669">
        <v>2</v>
      </c>
      <c r="D669">
        <v>67</v>
      </c>
      <c r="E669">
        <v>32010</v>
      </c>
      <c r="F669">
        <v>19911</v>
      </c>
      <c r="G669">
        <v>0</v>
      </c>
      <c r="H669">
        <v>17</v>
      </c>
      <c r="I669">
        <v>0</v>
      </c>
      <c r="J669">
        <v>6</v>
      </c>
      <c r="K669">
        <v>2</v>
      </c>
      <c r="L669">
        <v>5</v>
      </c>
      <c r="M669">
        <v>3</v>
      </c>
      <c r="N669">
        <v>0</v>
      </c>
      <c r="O669">
        <v>4</v>
      </c>
    </row>
    <row r="670" spans="1:15" x14ac:dyDescent="0.3">
      <c r="A670">
        <v>25</v>
      </c>
      <c r="B670">
        <v>959</v>
      </c>
      <c r="C670">
        <v>28</v>
      </c>
      <c r="D670">
        <v>41</v>
      </c>
      <c r="E670">
        <v>86390</v>
      </c>
      <c r="F670">
        <v>24835</v>
      </c>
      <c r="G670">
        <v>2</v>
      </c>
      <c r="H670">
        <v>18</v>
      </c>
      <c r="I670">
        <v>0</v>
      </c>
      <c r="J670">
        <v>6</v>
      </c>
      <c r="K670">
        <v>3</v>
      </c>
      <c r="L670">
        <v>2</v>
      </c>
      <c r="M670">
        <v>2</v>
      </c>
      <c r="N670">
        <v>2</v>
      </c>
      <c r="O670">
        <v>2</v>
      </c>
    </row>
    <row r="671" spans="1:15" x14ac:dyDescent="0.3">
      <c r="A671">
        <v>37</v>
      </c>
      <c r="B671">
        <v>1278</v>
      </c>
      <c r="C671">
        <v>1</v>
      </c>
      <c r="D671">
        <v>31</v>
      </c>
      <c r="E671">
        <v>9525</v>
      </c>
      <c r="F671">
        <v>7677</v>
      </c>
      <c r="G671">
        <v>1</v>
      </c>
      <c r="H671">
        <v>14</v>
      </c>
      <c r="I671">
        <v>2</v>
      </c>
      <c r="J671">
        <v>6</v>
      </c>
      <c r="K671">
        <v>2</v>
      </c>
      <c r="L671">
        <v>6</v>
      </c>
      <c r="M671">
        <v>3</v>
      </c>
      <c r="N671">
        <v>1</v>
      </c>
      <c r="O671">
        <v>3</v>
      </c>
    </row>
    <row r="672" spans="1:15" x14ac:dyDescent="0.3">
      <c r="A672">
        <v>37</v>
      </c>
      <c r="B672">
        <v>290</v>
      </c>
      <c r="C672">
        <v>21</v>
      </c>
      <c r="D672">
        <v>65</v>
      </c>
      <c r="E672">
        <v>35640</v>
      </c>
      <c r="F672">
        <v>22977</v>
      </c>
      <c r="G672">
        <v>1</v>
      </c>
      <c r="H672">
        <v>12</v>
      </c>
      <c r="I672">
        <v>1</v>
      </c>
      <c r="J672">
        <v>8</v>
      </c>
      <c r="K672">
        <v>3</v>
      </c>
      <c r="L672">
        <v>8</v>
      </c>
      <c r="M672">
        <v>7</v>
      </c>
      <c r="N672">
        <v>1</v>
      </c>
      <c r="O672">
        <v>7</v>
      </c>
    </row>
    <row r="673" spans="1:15" x14ac:dyDescent="0.3">
      <c r="A673">
        <v>58</v>
      </c>
      <c r="B673">
        <v>350</v>
      </c>
      <c r="C673">
        <v>2</v>
      </c>
      <c r="D673">
        <v>52</v>
      </c>
      <c r="E673">
        <v>162910</v>
      </c>
      <c r="F673">
        <v>22577</v>
      </c>
      <c r="G673">
        <v>4</v>
      </c>
      <c r="H673">
        <v>22</v>
      </c>
      <c r="I673">
        <v>1</v>
      </c>
      <c r="J673">
        <v>37</v>
      </c>
      <c r="K673">
        <v>0</v>
      </c>
      <c r="L673">
        <v>16</v>
      </c>
      <c r="M673">
        <v>9</v>
      </c>
      <c r="N673">
        <v>14</v>
      </c>
      <c r="O673">
        <v>14</v>
      </c>
    </row>
    <row r="674" spans="1:15" x14ac:dyDescent="0.3">
      <c r="A674">
        <v>39</v>
      </c>
      <c r="B674">
        <v>443</v>
      </c>
      <c r="C674">
        <v>8</v>
      </c>
      <c r="D674">
        <v>48</v>
      </c>
      <c r="E674">
        <v>28265</v>
      </c>
      <c r="F674">
        <v>17872</v>
      </c>
      <c r="G674">
        <v>1</v>
      </c>
      <c r="H674">
        <v>11</v>
      </c>
      <c r="I674">
        <v>1</v>
      </c>
      <c r="J674">
        <v>8</v>
      </c>
      <c r="K674">
        <v>3</v>
      </c>
      <c r="L674">
        <v>8</v>
      </c>
      <c r="M674">
        <v>3</v>
      </c>
      <c r="N674">
        <v>0</v>
      </c>
      <c r="O674">
        <v>7</v>
      </c>
    </row>
    <row r="675" spans="1:15" x14ac:dyDescent="0.3">
      <c r="A675">
        <v>35</v>
      </c>
      <c r="B675">
        <v>1204</v>
      </c>
      <c r="C675">
        <v>4</v>
      </c>
      <c r="D675">
        <v>86</v>
      </c>
      <c r="E675">
        <v>95820</v>
      </c>
      <c r="F675">
        <v>10333</v>
      </c>
      <c r="G675">
        <v>0</v>
      </c>
      <c r="H675">
        <v>22</v>
      </c>
      <c r="I675">
        <v>0</v>
      </c>
      <c r="J675">
        <v>9</v>
      </c>
      <c r="K675">
        <v>2</v>
      </c>
      <c r="L675">
        <v>8</v>
      </c>
      <c r="M675">
        <v>7</v>
      </c>
      <c r="N675">
        <v>4</v>
      </c>
      <c r="O675">
        <v>7</v>
      </c>
    </row>
    <row r="676" spans="1:15" x14ac:dyDescent="0.3">
      <c r="A676">
        <v>49</v>
      </c>
      <c r="B676">
        <v>465</v>
      </c>
      <c r="C676">
        <v>6</v>
      </c>
      <c r="D676">
        <v>41</v>
      </c>
      <c r="E676">
        <v>139660</v>
      </c>
      <c r="F676">
        <v>11652</v>
      </c>
      <c r="G676">
        <v>2</v>
      </c>
      <c r="H676">
        <v>19</v>
      </c>
      <c r="I676">
        <v>1</v>
      </c>
      <c r="J676">
        <v>30</v>
      </c>
      <c r="K676">
        <v>3</v>
      </c>
      <c r="L676">
        <v>15</v>
      </c>
      <c r="M676">
        <v>11</v>
      </c>
      <c r="N676">
        <v>2</v>
      </c>
      <c r="O676">
        <v>12</v>
      </c>
    </row>
    <row r="677" spans="1:15" x14ac:dyDescent="0.3">
      <c r="A677">
        <v>31</v>
      </c>
      <c r="B677">
        <v>335</v>
      </c>
      <c r="C677">
        <v>9</v>
      </c>
      <c r="D677">
        <v>46</v>
      </c>
      <c r="E677">
        <v>23210</v>
      </c>
      <c r="F677">
        <v>10322</v>
      </c>
      <c r="G677">
        <v>0</v>
      </c>
      <c r="H677">
        <v>22</v>
      </c>
      <c r="I677">
        <v>0</v>
      </c>
      <c r="J677">
        <v>4</v>
      </c>
      <c r="K677">
        <v>0</v>
      </c>
      <c r="L677">
        <v>3</v>
      </c>
      <c r="M677">
        <v>2</v>
      </c>
      <c r="N677">
        <v>1</v>
      </c>
      <c r="O677">
        <v>2</v>
      </c>
    </row>
    <row r="678" spans="1:15" x14ac:dyDescent="0.3">
      <c r="A678">
        <v>34</v>
      </c>
      <c r="B678">
        <v>285</v>
      </c>
      <c r="C678">
        <v>29</v>
      </c>
      <c r="D678">
        <v>86</v>
      </c>
      <c r="E678">
        <v>54290</v>
      </c>
      <c r="F678">
        <v>17491</v>
      </c>
      <c r="G678">
        <v>4</v>
      </c>
      <c r="H678">
        <v>13</v>
      </c>
      <c r="I678">
        <v>2</v>
      </c>
      <c r="J678">
        <v>10</v>
      </c>
      <c r="K678">
        <v>1</v>
      </c>
      <c r="L678">
        <v>8</v>
      </c>
      <c r="M678">
        <v>7</v>
      </c>
      <c r="N678">
        <v>7</v>
      </c>
      <c r="O678">
        <v>7</v>
      </c>
    </row>
    <row r="679" spans="1:15" x14ac:dyDescent="0.3">
      <c r="A679">
        <v>45</v>
      </c>
      <c r="B679">
        <v>1268</v>
      </c>
      <c r="C679">
        <v>4</v>
      </c>
      <c r="D679">
        <v>30</v>
      </c>
      <c r="E679">
        <v>50060</v>
      </c>
      <c r="F679">
        <v>6319</v>
      </c>
      <c r="G679">
        <v>4</v>
      </c>
      <c r="H679">
        <v>11</v>
      </c>
      <c r="I679">
        <v>1</v>
      </c>
      <c r="J679">
        <v>9</v>
      </c>
      <c r="K679">
        <v>3</v>
      </c>
      <c r="L679">
        <v>5</v>
      </c>
      <c r="M679">
        <v>4</v>
      </c>
      <c r="N679">
        <v>0</v>
      </c>
      <c r="O679">
        <v>3</v>
      </c>
    </row>
    <row r="680" spans="1:15" x14ac:dyDescent="0.3">
      <c r="A680">
        <v>37</v>
      </c>
      <c r="B680">
        <v>663</v>
      </c>
      <c r="C680">
        <v>11</v>
      </c>
      <c r="D680">
        <v>47</v>
      </c>
      <c r="E680">
        <v>121850</v>
      </c>
      <c r="F680">
        <v>10056</v>
      </c>
      <c r="G680">
        <v>1</v>
      </c>
      <c r="H680">
        <v>14</v>
      </c>
      <c r="I680">
        <v>3</v>
      </c>
      <c r="J680">
        <v>10</v>
      </c>
      <c r="K680">
        <v>1</v>
      </c>
      <c r="L680">
        <v>10</v>
      </c>
      <c r="M680">
        <v>8</v>
      </c>
      <c r="N680">
        <v>0</v>
      </c>
      <c r="O680">
        <v>7</v>
      </c>
    </row>
    <row r="681" spans="1:15" x14ac:dyDescent="0.3">
      <c r="A681">
        <v>29</v>
      </c>
      <c r="B681">
        <v>1247</v>
      </c>
      <c r="C681">
        <v>20</v>
      </c>
      <c r="D681">
        <v>45</v>
      </c>
      <c r="E681">
        <v>69310</v>
      </c>
      <c r="F681">
        <v>10732</v>
      </c>
      <c r="G681">
        <v>2</v>
      </c>
      <c r="H681">
        <v>14</v>
      </c>
      <c r="I681">
        <v>1</v>
      </c>
      <c r="J681">
        <v>10</v>
      </c>
      <c r="K681">
        <v>2</v>
      </c>
      <c r="L681">
        <v>3</v>
      </c>
      <c r="M681">
        <v>2</v>
      </c>
      <c r="N681">
        <v>0</v>
      </c>
      <c r="O681">
        <v>2</v>
      </c>
    </row>
    <row r="682" spans="1:15" x14ac:dyDescent="0.3">
      <c r="A682">
        <v>44</v>
      </c>
      <c r="B682">
        <v>170</v>
      </c>
      <c r="C682">
        <v>1</v>
      </c>
      <c r="D682">
        <v>78</v>
      </c>
      <c r="E682">
        <v>50330</v>
      </c>
      <c r="F682">
        <v>9364</v>
      </c>
      <c r="G682">
        <v>2</v>
      </c>
      <c r="H682">
        <v>15</v>
      </c>
      <c r="I682">
        <v>1</v>
      </c>
      <c r="J682">
        <v>10</v>
      </c>
      <c r="K682">
        <v>5</v>
      </c>
      <c r="L682">
        <v>2</v>
      </c>
      <c r="M682">
        <v>0</v>
      </c>
      <c r="N682">
        <v>2</v>
      </c>
      <c r="O682">
        <v>2</v>
      </c>
    </row>
    <row r="683" spans="1:15" x14ac:dyDescent="0.3">
      <c r="A683">
        <v>30</v>
      </c>
      <c r="B683">
        <v>464</v>
      </c>
      <c r="C683">
        <v>4</v>
      </c>
      <c r="D683">
        <v>40</v>
      </c>
      <c r="E683">
        <v>22850</v>
      </c>
      <c r="F683">
        <v>3427</v>
      </c>
      <c r="G683">
        <v>9</v>
      </c>
      <c r="H683">
        <v>23</v>
      </c>
      <c r="I683">
        <v>0</v>
      </c>
      <c r="J683">
        <v>3</v>
      </c>
      <c r="K683">
        <v>4</v>
      </c>
      <c r="L683">
        <v>1</v>
      </c>
      <c r="M683">
        <v>0</v>
      </c>
      <c r="N683">
        <v>0</v>
      </c>
      <c r="O683">
        <v>0</v>
      </c>
    </row>
    <row r="684" spans="1:15" x14ac:dyDescent="0.3">
      <c r="A684">
        <v>33</v>
      </c>
      <c r="B684">
        <v>1303</v>
      </c>
      <c r="C684">
        <v>7</v>
      </c>
      <c r="D684">
        <v>36</v>
      </c>
      <c r="E684">
        <v>59680</v>
      </c>
      <c r="F684">
        <v>18079</v>
      </c>
      <c r="G684">
        <v>1</v>
      </c>
      <c r="H684">
        <v>20</v>
      </c>
      <c r="I684">
        <v>3</v>
      </c>
      <c r="J684">
        <v>9</v>
      </c>
      <c r="K684">
        <v>2</v>
      </c>
      <c r="L684">
        <v>9</v>
      </c>
      <c r="M684">
        <v>7</v>
      </c>
      <c r="N684">
        <v>2</v>
      </c>
      <c r="O684">
        <v>8</v>
      </c>
    </row>
    <row r="685" spans="1:15" x14ac:dyDescent="0.3">
      <c r="A685">
        <v>59</v>
      </c>
      <c r="B685">
        <v>715</v>
      </c>
      <c r="C685">
        <v>2</v>
      </c>
      <c r="D685">
        <v>69</v>
      </c>
      <c r="E685">
        <v>137260</v>
      </c>
      <c r="F685">
        <v>21829</v>
      </c>
      <c r="G685">
        <v>3</v>
      </c>
      <c r="H685">
        <v>13</v>
      </c>
      <c r="I685">
        <v>0</v>
      </c>
      <c r="J685">
        <v>30</v>
      </c>
      <c r="K685">
        <v>4</v>
      </c>
      <c r="L685">
        <v>5</v>
      </c>
      <c r="M685">
        <v>3</v>
      </c>
      <c r="N685">
        <v>4</v>
      </c>
      <c r="O685">
        <v>3</v>
      </c>
    </row>
    <row r="686" spans="1:15" x14ac:dyDescent="0.3">
      <c r="A686">
        <v>29</v>
      </c>
      <c r="B686">
        <v>459</v>
      </c>
      <c r="C686">
        <v>24</v>
      </c>
      <c r="D686">
        <v>73</v>
      </c>
      <c r="E686">
        <v>24390</v>
      </c>
      <c r="F686">
        <v>14753</v>
      </c>
      <c r="G686">
        <v>1</v>
      </c>
      <c r="H686">
        <v>24</v>
      </c>
      <c r="I686">
        <v>0</v>
      </c>
      <c r="J686">
        <v>1</v>
      </c>
      <c r="K686">
        <v>3</v>
      </c>
      <c r="L686">
        <v>1</v>
      </c>
      <c r="M686">
        <v>0</v>
      </c>
      <c r="N686">
        <v>1</v>
      </c>
      <c r="O686">
        <v>0</v>
      </c>
    </row>
    <row r="687" spans="1:15" x14ac:dyDescent="0.3">
      <c r="A687">
        <v>24</v>
      </c>
      <c r="B687">
        <v>813</v>
      </c>
      <c r="C687">
        <v>1</v>
      </c>
      <c r="D687">
        <v>61</v>
      </c>
      <c r="E687">
        <v>2293</v>
      </c>
      <c r="F687">
        <v>3020</v>
      </c>
      <c r="G687">
        <v>2</v>
      </c>
      <c r="H687">
        <v>16</v>
      </c>
      <c r="I687">
        <v>1</v>
      </c>
      <c r="J687">
        <v>6</v>
      </c>
      <c r="K687">
        <v>2</v>
      </c>
      <c r="L687">
        <v>2</v>
      </c>
      <c r="M687">
        <v>0</v>
      </c>
      <c r="N687">
        <v>2</v>
      </c>
      <c r="O687">
        <v>0</v>
      </c>
    </row>
    <row r="688" spans="1:15" x14ac:dyDescent="0.3">
      <c r="A688">
        <v>42</v>
      </c>
      <c r="B688">
        <v>469</v>
      </c>
      <c r="C688">
        <v>2</v>
      </c>
      <c r="D688">
        <v>35</v>
      </c>
      <c r="E688">
        <v>176650</v>
      </c>
      <c r="F688">
        <v>14399</v>
      </c>
      <c r="G688">
        <v>0</v>
      </c>
      <c r="H688">
        <v>17</v>
      </c>
      <c r="I688">
        <v>1</v>
      </c>
      <c r="J688">
        <v>23</v>
      </c>
      <c r="K688">
        <v>3</v>
      </c>
      <c r="L688">
        <v>22</v>
      </c>
      <c r="M688">
        <v>6</v>
      </c>
      <c r="N688">
        <v>13</v>
      </c>
      <c r="O688">
        <v>7</v>
      </c>
    </row>
    <row r="689" spans="1:15" x14ac:dyDescent="0.3">
      <c r="A689">
        <v>29</v>
      </c>
      <c r="B689">
        <v>1210</v>
      </c>
      <c r="C689">
        <v>2</v>
      </c>
      <c r="D689">
        <v>78</v>
      </c>
      <c r="E689">
        <v>66440</v>
      </c>
      <c r="F689">
        <v>3687</v>
      </c>
      <c r="G689">
        <v>2</v>
      </c>
      <c r="H689">
        <v>19</v>
      </c>
      <c r="I689">
        <v>2</v>
      </c>
      <c r="J689">
        <v>10</v>
      </c>
      <c r="K689">
        <v>2</v>
      </c>
      <c r="L689">
        <v>0</v>
      </c>
      <c r="M689">
        <v>0</v>
      </c>
      <c r="N689">
        <v>0</v>
      </c>
      <c r="O689">
        <v>0</v>
      </c>
    </row>
    <row r="690" spans="1:15" x14ac:dyDescent="0.3">
      <c r="A690">
        <v>35</v>
      </c>
      <c r="B690">
        <v>1225</v>
      </c>
      <c r="C690">
        <v>2</v>
      </c>
      <c r="D690">
        <v>61</v>
      </c>
      <c r="E690">
        <v>50930</v>
      </c>
      <c r="F690">
        <v>4761</v>
      </c>
      <c r="G690">
        <v>2</v>
      </c>
      <c r="H690">
        <v>11</v>
      </c>
      <c r="I690">
        <v>1</v>
      </c>
      <c r="J690">
        <v>16</v>
      </c>
      <c r="K690">
        <v>2</v>
      </c>
      <c r="L690">
        <v>1</v>
      </c>
      <c r="M690">
        <v>0</v>
      </c>
      <c r="N690">
        <v>0</v>
      </c>
      <c r="O690">
        <v>0</v>
      </c>
    </row>
    <row r="691" spans="1:15" x14ac:dyDescent="0.3">
      <c r="A691">
        <v>46</v>
      </c>
      <c r="B691">
        <v>669</v>
      </c>
      <c r="C691">
        <v>9</v>
      </c>
      <c r="D691">
        <v>64</v>
      </c>
      <c r="E691">
        <v>96190</v>
      </c>
      <c r="F691">
        <v>13596</v>
      </c>
      <c r="G691">
        <v>1</v>
      </c>
      <c r="H691">
        <v>16</v>
      </c>
      <c r="I691">
        <v>0</v>
      </c>
      <c r="J691">
        <v>9</v>
      </c>
      <c r="K691">
        <v>3</v>
      </c>
      <c r="L691">
        <v>9</v>
      </c>
      <c r="M691">
        <v>8</v>
      </c>
      <c r="N691">
        <v>4</v>
      </c>
      <c r="O691">
        <v>7</v>
      </c>
    </row>
    <row r="692" spans="1:15" x14ac:dyDescent="0.3">
      <c r="A692">
        <v>45</v>
      </c>
      <c r="B692">
        <v>1234</v>
      </c>
      <c r="C692">
        <v>11</v>
      </c>
      <c r="D692">
        <v>90</v>
      </c>
      <c r="E692">
        <v>176500</v>
      </c>
      <c r="F692">
        <v>5404</v>
      </c>
      <c r="G692">
        <v>3</v>
      </c>
      <c r="H692">
        <v>13</v>
      </c>
      <c r="I692">
        <v>1</v>
      </c>
      <c r="J692">
        <v>26</v>
      </c>
      <c r="K692">
        <v>4</v>
      </c>
      <c r="L692">
        <v>9</v>
      </c>
      <c r="M692">
        <v>3</v>
      </c>
      <c r="N692">
        <v>1</v>
      </c>
      <c r="O692">
        <v>1</v>
      </c>
    </row>
    <row r="693" spans="1:15" x14ac:dyDescent="0.3">
      <c r="A693">
        <v>50</v>
      </c>
      <c r="B693">
        <v>1234</v>
      </c>
      <c r="C693">
        <v>20</v>
      </c>
      <c r="D693">
        <v>41</v>
      </c>
      <c r="E693">
        <v>67960</v>
      </c>
      <c r="F693">
        <v>20689</v>
      </c>
      <c r="G693">
        <v>2</v>
      </c>
      <c r="H693">
        <v>15</v>
      </c>
      <c r="I693">
        <v>1</v>
      </c>
      <c r="J693">
        <v>32</v>
      </c>
      <c r="K693">
        <v>3</v>
      </c>
      <c r="L693">
        <v>30</v>
      </c>
      <c r="M693">
        <v>8</v>
      </c>
      <c r="N693">
        <v>12</v>
      </c>
      <c r="O693">
        <v>13</v>
      </c>
    </row>
    <row r="694" spans="1:15" x14ac:dyDescent="0.3">
      <c r="A694">
        <v>36</v>
      </c>
      <c r="B694">
        <v>722</v>
      </c>
      <c r="C694">
        <v>25</v>
      </c>
      <c r="D694">
        <v>84</v>
      </c>
      <c r="E694">
        <v>32110</v>
      </c>
      <c r="F694">
        <v>22102</v>
      </c>
      <c r="G694">
        <v>1</v>
      </c>
      <c r="H694">
        <v>14</v>
      </c>
      <c r="I694">
        <v>1</v>
      </c>
      <c r="J694">
        <v>10</v>
      </c>
      <c r="K694">
        <v>3</v>
      </c>
      <c r="L694">
        <v>9</v>
      </c>
      <c r="M694">
        <v>6</v>
      </c>
      <c r="N694">
        <v>1</v>
      </c>
      <c r="O694">
        <v>4</v>
      </c>
    </row>
    <row r="695" spans="1:15" x14ac:dyDescent="0.3">
      <c r="A695">
        <v>41</v>
      </c>
      <c r="B695">
        <v>1102</v>
      </c>
      <c r="C695">
        <v>1</v>
      </c>
      <c r="D695">
        <v>94</v>
      </c>
      <c r="E695">
        <v>59930</v>
      </c>
      <c r="F695">
        <v>19479</v>
      </c>
      <c r="G695">
        <v>8</v>
      </c>
      <c r="H695">
        <v>11</v>
      </c>
      <c r="I695">
        <v>0</v>
      </c>
      <c r="J695">
        <v>8</v>
      </c>
      <c r="K695">
        <v>0</v>
      </c>
      <c r="L695">
        <v>5</v>
      </c>
      <c r="M695">
        <v>4</v>
      </c>
      <c r="N695">
        <v>0</v>
      </c>
      <c r="O695">
        <v>5</v>
      </c>
    </row>
    <row r="696" spans="1:15" x14ac:dyDescent="0.3">
      <c r="A696">
        <v>53</v>
      </c>
      <c r="B696">
        <v>447</v>
      </c>
      <c r="C696">
        <v>2</v>
      </c>
      <c r="D696">
        <v>39</v>
      </c>
      <c r="E696">
        <v>165980</v>
      </c>
      <c r="F696">
        <v>19764</v>
      </c>
      <c r="G696">
        <v>4</v>
      </c>
      <c r="H696">
        <v>12</v>
      </c>
      <c r="I696">
        <v>0</v>
      </c>
      <c r="J696">
        <v>35</v>
      </c>
      <c r="K696">
        <v>2</v>
      </c>
      <c r="L696">
        <v>9</v>
      </c>
      <c r="M696">
        <v>8</v>
      </c>
      <c r="N696">
        <v>8</v>
      </c>
      <c r="O696">
        <v>8</v>
      </c>
    </row>
    <row r="697" spans="1:15" x14ac:dyDescent="0.3">
      <c r="A697">
        <v>34</v>
      </c>
      <c r="B697">
        <v>829</v>
      </c>
      <c r="C697">
        <v>3</v>
      </c>
      <c r="D697">
        <v>88</v>
      </c>
      <c r="E697">
        <v>3737</v>
      </c>
      <c r="F697">
        <v>2243</v>
      </c>
      <c r="G697">
        <v>0</v>
      </c>
      <c r="H697">
        <v>19</v>
      </c>
      <c r="I697">
        <v>1</v>
      </c>
      <c r="J697">
        <v>4</v>
      </c>
      <c r="K697">
        <v>1</v>
      </c>
      <c r="L697">
        <v>3</v>
      </c>
      <c r="M697">
        <v>2</v>
      </c>
      <c r="N697">
        <v>0</v>
      </c>
      <c r="O697">
        <v>2</v>
      </c>
    </row>
    <row r="698" spans="1:15" x14ac:dyDescent="0.3">
      <c r="A698">
        <v>36</v>
      </c>
      <c r="B698">
        <v>1005</v>
      </c>
      <c r="C698">
        <v>2</v>
      </c>
      <c r="D698">
        <v>79</v>
      </c>
      <c r="E698">
        <v>30680</v>
      </c>
      <c r="F698">
        <v>11864</v>
      </c>
      <c r="G698">
        <v>0</v>
      </c>
      <c r="H698">
        <v>13</v>
      </c>
      <c r="I698">
        <v>0</v>
      </c>
      <c r="J698">
        <v>8</v>
      </c>
      <c r="K698">
        <v>2</v>
      </c>
      <c r="L698">
        <v>7</v>
      </c>
      <c r="M698">
        <v>7</v>
      </c>
      <c r="N698">
        <v>3</v>
      </c>
      <c r="O698">
        <v>6</v>
      </c>
    </row>
    <row r="699" spans="1:15" x14ac:dyDescent="0.3">
      <c r="A699">
        <v>36</v>
      </c>
      <c r="B699">
        <v>1232</v>
      </c>
      <c r="C699">
        <v>7</v>
      </c>
      <c r="D699">
        <v>39</v>
      </c>
      <c r="E699">
        <v>71430</v>
      </c>
      <c r="F699">
        <v>25713</v>
      </c>
      <c r="G699">
        <v>1</v>
      </c>
      <c r="H699">
        <v>14</v>
      </c>
      <c r="I699">
        <v>0</v>
      </c>
      <c r="J699">
        <v>11</v>
      </c>
      <c r="K699">
        <v>2</v>
      </c>
      <c r="L699">
        <v>11</v>
      </c>
      <c r="M699">
        <v>9</v>
      </c>
      <c r="N699">
        <v>4</v>
      </c>
      <c r="O699">
        <v>10</v>
      </c>
    </row>
    <row r="700" spans="1:15" x14ac:dyDescent="0.3">
      <c r="A700">
        <v>27</v>
      </c>
      <c r="B700">
        <v>954</v>
      </c>
      <c r="C700">
        <v>9</v>
      </c>
      <c r="D700">
        <v>44</v>
      </c>
      <c r="E700">
        <v>41050</v>
      </c>
      <c r="F700">
        <v>5099</v>
      </c>
      <c r="G700">
        <v>1</v>
      </c>
      <c r="H700">
        <v>14</v>
      </c>
      <c r="I700">
        <v>0</v>
      </c>
      <c r="J700">
        <v>7</v>
      </c>
      <c r="K700">
        <v>5</v>
      </c>
      <c r="L700">
        <v>7</v>
      </c>
      <c r="M700">
        <v>7</v>
      </c>
      <c r="N700">
        <v>0</v>
      </c>
      <c r="O700">
        <v>7</v>
      </c>
    </row>
    <row r="701" spans="1:15" x14ac:dyDescent="0.3">
      <c r="A701">
        <v>32</v>
      </c>
      <c r="B701">
        <v>827</v>
      </c>
      <c r="C701">
        <v>1</v>
      </c>
      <c r="D701">
        <v>71</v>
      </c>
      <c r="E701">
        <v>28445</v>
      </c>
      <c r="F701">
        <v>15178</v>
      </c>
      <c r="G701">
        <v>1</v>
      </c>
      <c r="H701">
        <v>13</v>
      </c>
      <c r="I701">
        <v>0</v>
      </c>
      <c r="J701">
        <v>1</v>
      </c>
      <c r="K701">
        <v>2</v>
      </c>
      <c r="L701">
        <v>1</v>
      </c>
      <c r="M701">
        <v>0</v>
      </c>
      <c r="N701">
        <v>0</v>
      </c>
      <c r="O701">
        <v>0</v>
      </c>
    </row>
    <row r="702" spans="1:15" x14ac:dyDescent="0.3">
      <c r="A702">
        <v>36</v>
      </c>
      <c r="B702">
        <v>138</v>
      </c>
      <c r="C702">
        <v>22</v>
      </c>
      <c r="D702">
        <v>48</v>
      </c>
      <c r="E702">
        <v>21320</v>
      </c>
      <c r="F702">
        <v>11539</v>
      </c>
      <c r="G702">
        <v>4</v>
      </c>
      <c r="H702">
        <v>11</v>
      </c>
      <c r="I702">
        <v>0</v>
      </c>
      <c r="J702">
        <v>7</v>
      </c>
      <c r="K702">
        <v>2</v>
      </c>
      <c r="L702">
        <v>5</v>
      </c>
      <c r="M702">
        <v>2</v>
      </c>
      <c r="N702">
        <v>0</v>
      </c>
      <c r="O702">
        <v>1</v>
      </c>
    </row>
    <row r="703" spans="1:15" x14ac:dyDescent="0.3">
      <c r="A703">
        <v>33</v>
      </c>
      <c r="B703">
        <v>1141</v>
      </c>
      <c r="C703">
        <v>1</v>
      </c>
      <c r="D703">
        <v>42</v>
      </c>
      <c r="E703">
        <v>53760</v>
      </c>
      <c r="F703">
        <v>3193</v>
      </c>
      <c r="G703">
        <v>2</v>
      </c>
      <c r="H703">
        <v>19</v>
      </c>
      <c r="I703">
        <v>2</v>
      </c>
      <c r="J703">
        <v>10</v>
      </c>
      <c r="K703">
        <v>3</v>
      </c>
      <c r="L703">
        <v>5</v>
      </c>
      <c r="M703">
        <v>3</v>
      </c>
      <c r="N703">
        <v>1</v>
      </c>
      <c r="O703">
        <v>3</v>
      </c>
    </row>
    <row r="704" spans="1:15" x14ac:dyDescent="0.3">
      <c r="A704">
        <v>50</v>
      </c>
      <c r="B704">
        <v>562</v>
      </c>
      <c r="C704">
        <v>8</v>
      </c>
      <c r="D704">
        <v>50</v>
      </c>
      <c r="E704">
        <v>67960</v>
      </c>
      <c r="F704">
        <v>23452</v>
      </c>
      <c r="G704">
        <v>3</v>
      </c>
      <c r="H704">
        <v>14</v>
      </c>
      <c r="I704">
        <v>1</v>
      </c>
      <c r="J704">
        <v>18</v>
      </c>
      <c r="K704">
        <v>4</v>
      </c>
      <c r="L704">
        <v>4</v>
      </c>
      <c r="M704">
        <v>3</v>
      </c>
      <c r="N704">
        <v>1</v>
      </c>
      <c r="O704">
        <v>3</v>
      </c>
    </row>
    <row r="705" spans="1:15" x14ac:dyDescent="0.3">
      <c r="A705">
        <v>47</v>
      </c>
      <c r="B705">
        <v>1454</v>
      </c>
      <c r="C705">
        <v>2</v>
      </c>
      <c r="D705">
        <v>65</v>
      </c>
      <c r="E705">
        <v>32940</v>
      </c>
      <c r="F705">
        <v>13137</v>
      </c>
      <c r="G705">
        <v>1</v>
      </c>
      <c r="H705">
        <v>18</v>
      </c>
      <c r="I705">
        <v>0</v>
      </c>
      <c r="J705">
        <v>3</v>
      </c>
      <c r="K705">
        <v>3</v>
      </c>
      <c r="L705">
        <v>3</v>
      </c>
      <c r="M705">
        <v>2</v>
      </c>
      <c r="N705">
        <v>1</v>
      </c>
      <c r="O705">
        <v>2</v>
      </c>
    </row>
    <row r="706" spans="1:15" x14ac:dyDescent="0.3">
      <c r="A706">
        <v>45</v>
      </c>
      <c r="B706">
        <v>561</v>
      </c>
      <c r="C706">
        <v>2</v>
      </c>
      <c r="D706">
        <v>61</v>
      </c>
      <c r="E706">
        <v>48050</v>
      </c>
      <c r="F706">
        <v>16177</v>
      </c>
      <c r="G706">
        <v>0</v>
      </c>
      <c r="H706">
        <v>19</v>
      </c>
      <c r="I706">
        <v>1</v>
      </c>
      <c r="J706">
        <v>9</v>
      </c>
      <c r="K706">
        <v>3</v>
      </c>
      <c r="L706">
        <v>8</v>
      </c>
      <c r="M706">
        <v>7</v>
      </c>
      <c r="N706">
        <v>3</v>
      </c>
      <c r="O706">
        <v>7</v>
      </c>
    </row>
    <row r="707" spans="1:15" x14ac:dyDescent="0.3">
      <c r="A707">
        <v>58</v>
      </c>
      <c r="B707">
        <v>781</v>
      </c>
      <c r="C707">
        <v>2</v>
      </c>
      <c r="D707">
        <v>57</v>
      </c>
      <c r="E707">
        <v>23800</v>
      </c>
      <c r="F707">
        <v>13384</v>
      </c>
      <c r="G707">
        <v>9</v>
      </c>
      <c r="H707">
        <v>14</v>
      </c>
      <c r="I707">
        <v>1</v>
      </c>
      <c r="J707">
        <v>3</v>
      </c>
      <c r="K707">
        <v>3</v>
      </c>
      <c r="L707">
        <v>1</v>
      </c>
      <c r="M707">
        <v>0</v>
      </c>
      <c r="N707">
        <v>0</v>
      </c>
      <c r="O707">
        <v>0</v>
      </c>
    </row>
    <row r="708" spans="1:15" x14ac:dyDescent="0.3">
      <c r="A708">
        <v>31</v>
      </c>
      <c r="B708">
        <v>249</v>
      </c>
      <c r="C708">
        <v>6</v>
      </c>
      <c r="D708">
        <v>76</v>
      </c>
      <c r="E708">
        <v>61720</v>
      </c>
      <c r="F708">
        <v>20739</v>
      </c>
      <c r="G708">
        <v>4</v>
      </c>
      <c r="H708">
        <v>18</v>
      </c>
      <c r="I708">
        <v>0</v>
      </c>
      <c r="J708">
        <v>12</v>
      </c>
      <c r="K708">
        <v>3</v>
      </c>
      <c r="L708">
        <v>7</v>
      </c>
      <c r="M708">
        <v>7</v>
      </c>
      <c r="N708">
        <v>7</v>
      </c>
      <c r="O708">
        <v>7</v>
      </c>
    </row>
    <row r="709" spans="1:15" x14ac:dyDescent="0.3">
      <c r="A709">
        <v>19</v>
      </c>
      <c r="B709">
        <v>303</v>
      </c>
      <c r="C709">
        <v>2</v>
      </c>
      <c r="D709">
        <v>47</v>
      </c>
      <c r="E709">
        <v>11020</v>
      </c>
      <c r="F709">
        <v>9241</v>
      </c>
      <c r="G709">
        <v>1</v>
      </c>
      <c r="H709">
        <v>22</v>
      </c>
      <c r="I709">
        <v>0</v>
      </c>
      <c r="J709">
        <v>1</v>
      </c>
      <c r="K709">
        <v>3</v>
      </c>
      <c r="L709">
        <v>1</v>
      </c>
      <c r="M709">
        <v>0</v>
      </c>
      <c r="N709">
        <v>1</v>
      </c>
      <c r="O709">
        <v>0</v>
      </c>
    </row>
    <row r="710" spans="1:15" x14ac:dyDescent="0.3">
      <c r="A710">
        <v>51</v>
      </c>
      <c r="B710">
        <v>1150</v>
      </c>
      <c r="C710">
        <v>8</v>
      </c>
      <c r="D710">
        <v>53</v>
      </c>
      <c r="E710">
        <v>106500</v>
      </c>
      <c r="F710">
        <v>25150</v>
      </c>
      <c r="G710">
        <v>2</v>
      </c>
      <c r="H710">
        <v>15</v>
      </c>
      <c r="I710">
        <v>0</v>
      </c>
      <c r="J710">
        <v>18</v>
      </c>
      <c r="K710">
        <v>2</v>
      </c>
      <c r="L710">
        <v>5</v>
      </c>
      <c r="M710">
        <v>2</v>
      </c>
      <c r="N710">
        <v>0</v>
      </c>
      <c r="O710">
        <v>3</v>
      </c>
    </row>
    <row r="711" spans="1:15" x14ac:dyDescent="0.3">
      <c r="A711">
        <v>29</v>
      </c>
      <c r="B711">
        <v>318</v>
      </c>
      <c r="C711">
        <v>8</v>
      </c>
      <c r="D711">
        <v>77</v>
      </c>
      <c r="E711">
        <v>21190</v>
      </c>
      <c r="F711">
        <v>4759</v>
      </c>
      <c r="G711">
        <v>1</v>
      </c>
      <c r="H711">
        <v>11</v>
      </c>
      <c r="I711">
        <v>0</v>
      </c>
      <c r="J711">
        <v>7</v>
      </c>
      <c r="K711">
        <v>4</v>
      </c>
      <c r="L711">
        <v>7</v>
      </c>
      <c r="M711">
        <v>7</v>
      </c>
      <c r="N711">
        <v>0</v>
      </c>
      <c r="O711">
        <v>7</v>
      </c>
    </row>
    <row r="712" spans="1:15" x14ac:dyDescent="0.3">
      <c r="A712">
        <v>36</v>
      </c>
      <c r="B712">
        <v>922</v>
      </c>
      <c r="C712">
        <v>3</v>
      </c>
      <c r="D712">
        <v>39</v>
      </c>
      <c r="E712">
        <v>28350</v>
      </c>
      <c r="F712">
        <v>2561</v>
      </c>
      <c r="G712">
        <v>5</v>
      </c>
      <c r="H712">
        <v>22</v>
      </c>
      <c r="I712">
        <v>1</v>
      </c>
      <c r="J712">
        <v>7</v>
      </c>
      <c r="K712">
        <v>2</v>
      </c>
      <c r="L712">
        <v>1</v>
      </c>
      <c r="M712">
        <v>0</v>
      </c>
      <c r="N712">
        <v>0</v>
      </c>
      <c r="O712">
        <v>0</v>
      </c>
    </row>
    <row r="713" spans="1:15" x14ac:dyDescent="0.3">
      <c r="A713">
        <v>30</v>
      </c>
      <c r="B713">
        <v>330</v>
      </c>
      <c r="C713">
        <v>1</v>
      </c>
      <c r="D713">
        <v>46</v>
      </c>
      <c r="E713">
        <v>20640</v>
      </c>
      <c r="F713">
        <v>15428</v>
      </c>
      <c r="G713">
        <v>0</v>
      </c>
      <c r="H713">
        <v>21</v>
      </c>
      <c r="I713">
        <v>1</v>
      </c>
      <c r="J713">
        <v>6</v>
      </c>
      <c r="K713">
        <v>3</v>
      </c>
      <c r="L713">
        <v>5</v>
      </c>
      <c r="M713">
        <v>3</v>
      </c>
      <c r="N713">
        <v>1</v>
      </c>
      <c r="O713">
        <v>3</v>
      </c>
    </row>
    <row r="714" spans="1:15" x14ac:dyDescent="0.3">
      <c r="A714">
        <v>27</v>
      </c>
      <c r="B714">
        <v>1337</v>
      </c>
      <c r="C714">
        <v>22</v>
      </c>
      <c r="D714">
        <v>58</v>
      </c>
      <c r="E714">
        <v>28630</v>
      </c>
      <c r="F714">
        <v>19555</v>
      </c>
      <c r="G714">
        <v>1</v>
      </c>
      <c r="H714">
        <v>12</v>
      </c>
      <c r="I714">
        <v>0</v>
      </c>
      <c r="J714">
        <v>1</v>
      </c>
      <c r="K714">
        <v>2</v>
      </c>
      <c r="L714">
        <v>1</v>
      </c>
      <c r="M714">
        <v>0</v>
      </c>
      <c r="N714">
        <v>0</v>
      </c>
      <c r="O714">
        <v>0</v>
      </c>
    </row>
    <row r="715" spans="1:15" x14ac:dyDescent="0.3">
      <c r="A715">
        <v>26</v>
      </c>
      <c r="B715">
        <v>991</v>
      </c>
      <c r="C715">
        <v>6</v>
      </c>
      <c r="D715">
        <v>71</v>
      </c>
      <c r="E715">
        <v>26590</v>
      </c>
      <c r="F715">
        <v>17759</v>
      </c>
      <c r="G715">
        <v>1</v>
      </c>
      <c r="H715">
        <v>13</v>
      </c>
      <c r="I715">
        <v>1</v>
      </c>
      <c r="J715">
        <v>3</v>
      </c>
      <c r="K715">
        <v>2</v>
      </c>
      <c r="L715">
        <v>3</v>
      </c>
      <c r="M715">
        <v>2</v>
      </c>
      <c r="N715">
        <v>0</v>
      </c>
      <c r="O715">
        <v>2</v>
      </c>
    </row>
    <row r="716" spans="1:15" x14ac:dyDescent="0.3">
      <c r="A716">
        <v>40</v>
      </c>
      <c r="B716">
        <v>611</v>
      </c>
      <c r="C716">
        <v>7</v>
      </c>
      <c r="D716">
        <v>88</v>
      </c>
      <c r="E716">
        <v>198330</v>
      </c>
      <c r="F716">
        <v>4349</v>
      </c>
      <c r="G716">
        <v>1</v>
      </c>
      <c r="H716">
        <v>14</v>
      </c>
      <c r="I716">
        <v>0</v>
      </c>
      <c r="J716">
        <v>21</v>
      </c>
      <c r="K716">
        <v>3</v>
      </c>
      <c r="L716">
        <v>21</v>
      </c>
      <c r="M716">
        <v>8</v>
      </c>
      <c r="N716">
        <v>12</v>
      </c>
      <c r="O716">
        <v>8</v>
      </c>
    </row>
    <row r="717" spans="1:15" x14ac:dyDescent="0.3">
      <c r="A717">
        <v>44</v>
      </c>
      <c r="B717">
        <v>625</v>
      </c>
      <c r="C717">
        <v>4</v>
      </c>
      <c r="D717">
        <v>50</v>
      </c>
      <c r="E717">
        <v>59330</v>
      </c>
      <c r="F717">
        <v>5197</v>
      </c>
      <c r="G717">
        <v>9</v>
      </c>
      <c r="H717">
        <v>12</v>
      </c>
      <c r="I717">
        <v>0</v>
      </c>
      <c r="J717">
        <v>10</v>
      </c>
      <c r="K717">
        <v>2</v>
      </c>
      <c r="L717">
        <v>5</v>
      </c>
      <c r="M717">
        <v>2</v>
      </c>
      <c r="N717">
        <v>2</v>
      </c>
      <c r="O717">
        <v>3</v>
      </c>
    </row>
    <row r="718" spans="1:15" x14ac:dyDescent="0.3">
      <c r="A718">
        <v>31</v>
      </c>
      <c r="B718">
        <v>587</v>
      </c>
      <c r="C718">
        <v>2</v>
      </c>
      <c r="D718">
        <v>57</v>
      </c>
      <c r="E718">
        <v>98520</v>
      </c>
      <c r="F718">
        <v>8935</v>
      </c>
      <c r="G718">
        <v>1</v>
      </c>
      <c r="H718">
        <v>19</v>
      </c>
      <c r="I718">
        <v>1</v>
      </c>
      <c r="J718">
        <v>10</v>
      </c>
      <c r="K718">
        <v>5</v>
      </c>
      <c r="L718">
        <v>10</v>
      </c>
      <c r="M718">
        <v>8</v>
      </c>
      <c r="N718">
        <v>9</v>
      </c>
      <c r="O718">
        <v>6</v>
      </c>
    </row>
    <row r="719" spans="1:15" x14ac:dyDescent="0.3">
      <c r="A719">
        <v>40</v>
      </c>
      <c r="B719">
        <v>458</v>
      </c>
      <c r="C719">
        <v>16</v>
      </c>
      <c r="D719">
        <v>74</v>
      </c>
      <c r="E719">
        <v>35440</v>
      </c>
      <c r="F719">
        <v>8532</v>
      </c>
      <c r="G719">
        <v>9</v>
      </c>
      <c r="H719">
        <v>16</v>
      </c>
      <c r="I719">
        <v>1</v>
      </c>
      <c r="J719">
        <v>6</v>
      </c>
      <c r="K719">
        <v>0</v>
      </c>
      <c r="L719">
        <v>4</v>
      </c>
      <c r="M719">
        <v>2</v>
      </c>
      <c r="N719">
        <v>0</v>
      </c>
      <c r="O719">
        <v>0</v>
      </c>
    </row>
    <row r="720" spans="1:15" x14ac:dyDescent="0.3">
      <c r="A720">
        <v>35</v>
      </c>
      <c r="B720">
        <v>556</v>
      </c>
      <c r="C720">
        <v>23</v>
      </c>
      <c r="D720">
        <v>50</v>
      </c>
      <c r="E720">
        <v>59160</v>
      </c>
      <c r="F720">
        <v>15497</v>
      </c>
      <c r="G720">
        <v>3</v>
      </c>
      <c r="H720">
        <v>13</v>
      </c>
      <c r="I720">
        <v>0</v>
      </c>
      <c r="J720">
        <v>8</v>
      </c>
      <c r="K720">
        <v>1</v>
      </c>
      <c r="L720">
        <v>1</v>
      </c>
      <c r="M720">
        <v>0</v>
      </c>
      <c r="N720">
        <v>0</v>
      </c>
      <c r="O720">
        <v>1</v>
      </c>
    </row>
    <row r="721" spans="1:15" x14ac:dyDescent="0.3">
      <c r="A721">
        <v>42</v>
      </c>
      <c r="B721">
        <v>419</v>
      </c>
      <c r="C721">
        <v>12</v>
      </c>
      <c r="D721">
        <v>77</v>
      </c>
      <c r="E721">
        <v>50870</v>
      </c>
      <c r="F721">
        <v>2900</v>
      </c>
      <c r="G721">
        <v>3</v>
      </c>
      <c r="H721">
        <v>12</v>
      </c>
      <c r="I721">
        <v>2</v>
      </c>
      <c r="J721">
        <v>14</v>
      </c>
      <c r="K721">
        <v>4</v>
      </c>
      <c r="L721">
        <v>0</v>
      </c>
      <c r="M721">
        <v>0</v>
      </c>
      <c r="N721">
        <v>0</v>
      </c>
      <c r="O721">
        <v>0</v>
      </c>
    </row>
    <row r="722" spans="1:15" x14ac:dyDescent="0.3">
      <c r="A722">
        <v>47</v>
      </c>
      <c r="B722">
        <v>1169</v>
      </c>
      <c r="C722">
        <v>14</v>
      </c>
      <c r="D722">
        <v>64</v>
      </c>
      <c r="E722">
        <v>54670</v>
      </c>
      <c r="F722">
        <v>2125</v>
      </c>
      <c r="G722">
        <v>8</v>
      </c>
      <c r="H722">
        <v>18</v>
      </c>
      <c r="I722">
        <v>1</v>
      </c>
      <c r="J722">
        <v>16</v>
      </c>
      <c r="K722">
        <v>4</v>
      </c>
      <c r="L722">
        <v>8</v>
      </c>
      <c r="M722">
        <v>7</v>
      </c>
      <c r="N722">
        <v>1</v>
      </c>
      <c r="O722">
        <v>7</v>
      </c>
    </row>
    <row r="723" spans="1:15" x14ac:dyDescent="0.3">
      <c r="A723">
        <v>43</v>
      </c>
      <c r="B723">
        <v>1372</v>
      </c>
      <c r="C723">
        <v>9</v>
      </c>
      <c r="D723">
        <v>85</v>
      </c>
      <c r="E723">
        <v>53460</v>
      </c>
      <c r="F723">
        <v>9489</v>
      </c>
      <c r="G723">
        <v>8</v>
      </c>
      <c r="H723">
        <v>13</v>
      </c>
      <c r="I723">
        <v>0</v>
      </c>
      <c r="J723">
        <v>7</v>
      </c>
      <c r="K723">
        <v>2</v>
      </c>
      <c r="L723">
        <v>5</v>
      </c>
      <c r="M723">
        <v>3</v>
      </c>
      <c r="N723">
        <v>1</v>
      </c>
      <c r="O723">
        <v>3</v>
      </c>
    </row>
    <row r="724" spans="1:15" x14ac:dyDescent="0.3">
      <c r="A724">
        <v>50</v>
      </c>
      <c r="B724">
        <v>145</v>
      </c>
      <c r="C724">
        <v>1</v>
      </c>
      <c r="D724">
        <v>95</v>
      </c>
      <c r="E724">
        <v>63470</v>
      </c>
      <c r="F724">
        <v>24920</v>
      </c>
      <c r="G724">
        <v>0</v>
      </c>
      <c r="H724">
        <v>12</v>
      </c>
      <c r="I724">
        <v>1</v>
      </c>
      <c r="J724">
        <v>19</v>
      </c>
      <c r="K724">
        <v>3</v>
      </c>
      <c r="L724">
        <v>5</v>
      </c>
      <c r="M724">
        <v>7</v>
      </c>
      <c r="N724">
        <v>0</v>
      </c>
      <c r="O724">
        <v>13</v>
      </c>
    </row>
    <row r="725" spans="1:15" x14ac:dyDescent="0.3">
      <c r="A725">
        <v>36</v>
      </c>
      <c r="B725">
        <v>216</v>
      </c>
      <c r="C725">
        <v>6</v>
      </c>
      <c r="D725">
        <v>84</v>
      </c>
      <c r="E725">
        <v>49410</v>
      </c>
      <c r="F725">
        <v>2819</v>
      </c>
      <c r="G725">
        <v>6</v>
      </c>
      <c r="H725">
        <v>20</v>
      </c>
      <c r="I725">
        <v>2</v>
      </c>
      <c r="J725">
        <v>7</v>
      </c>
      <c r="K725">
        <v>0</v>
      </c>
      <c r="L725">
        <v>3</v>
      </c>
      <c r="M725">
        <v>2</v>
      </c>
      <c r="N725">
        <v>0</v>
      </c>
      <c r="O725">
        <v>1</v>
      </c>
    </row>
    <row r="726" spans="1:15" x14ac:dyDescent="0.3">
      <c r="A726">
        <v>45</v>
      </c>
      <c r="B726">
        <v>252</v>
      </c>
      <c r="C726">
        <v>1</v>
      </c>
      <c r="D726">
        <v>70</v>
      </c>
      <c r="E726">
        <v>192020</v>
      </c>
      <c r="F726">
        <v>15970</v>
      </c>
      <c r="G726">
        <v>0</v>
      </c>
      <c r="H726">
        <v>11</v>
      </c>
      <c r="I726">
        <v>1</v>
      </c>
      <c r="J726">
        <v>25</v>
      </c>
      <c r="K726">
        <v>2</v>
      </c>
      <c r="L726">
        <v>24</v>
      </c>
      <c r="M726">
        <v>0</v>
      </c>
      <c r="N726">
        <v>1</v>
      </c>
      <c r="O726">
        <v>7</v>
      </c>
    </row>
    <row r="727" spans="1:15" x14ac:dyDescent="0.3">
      <c r="A727">
        <v>26</v>
      </c>
      <c r="B727">
        <v>775</v>
      </c>
      <c r="C727">
        <v>29</v>
      </c>
      <c r="D727">
        <v>45</v>
      </c>
      <c r="E727">
        <v>43060</v>
      </c>
      <c r="F727">
        <v>4267</v>
      </c>
      <c r="G727">
        <v>5</v>
      </c>
      <c r="H727">
        <v>12</v>
      </c>
      <c r="I727">
        <v>2</v>
      </c>
      <c r="J727">
        <v>8</v>
      </c>
      <c r="K727">
        <v>5</v>
      </c>
      <c r="L727">
        <v>0</v>
      </c>
      <c r="M727">
        <v>0</v>
      </c>
      <c r="N727">
        <v>0</v>
      </c>
      <c r="O727">
        <v>0</v>
      </c>
    </row>
    <row r="728" spans="1:15" x14ac:dyDescent="0.3">
      <c r="A728">
        <v>27</v>
      </c>
      <c r="B728">
        <v>1240</v>
      </c>
      <c r="C728">
        <v>2</v>
      </c>
      <c r="D728">
        <v>33</v>
      </c>
      <c r="E728">
        <v>23410</v>
      </c>
      <c r="F728">
        <v>19715</v>
      </c>
      <c r="G728">
        <v>1</v>
      </c>
      <c r="H728">
        <v>13</v>
      </c>
      <c r="I728">
        <v>1</v>
      </c>
      <c r="J728">
        <v>1</v>
      </c>
      <c r="K728">
        <v>6</v>
      </c>
      <c r="L728">
        <v>1</v>
      </c>
      <c r="M728">
        <v>0</v>
      </c>
      <c r="N728">
        <v>0</v>
      </c>
      <c r="O728">
        <v>0</v>
      </c>
    </row>
    <row r="729" spans="1:15" x14ac:dyDescent="0.3">
      <c r="A729">
        <v>46</v>
      </c>
      <c r="B729">
        <v>566</v>
      </c>
      <c r="C729">
        <v>7</v>
      </c>
      <c r="D729">
        <v>75</v>
      </c>
      <c r="E729">
        <v>108450</v>
      </c>
      <c r="F729">
        <v>24208</v>
      </c>
      <c r="G729">
        <v>6</v>
      </c>
      <c r="H729">
        <v>13</v>
      </c>
      <c r="I729">
        <v>1</v>
      </c>
      <c r="J729">
        <v>13</v>
      </c>
      <c r="K729">
        <v>3</v>
      </c>
      <c r="L729">
        <v>8</v>
      </c>
      <c r="M729">
        <v>7</v>
      </c>
      <c r="N729">
        <v>0</v>
      </c>
      <c r="O729">
        <v>7</v>
      </c>
    </row>
    <row r="730" spans="1:15" x14ac:dyDescent="0.3">
      <c r="A730">
        <v>35</v>
      </c>
      <c r="B730">
        <v>670</v>
      </c>
      <c r="C730">
        <v>10</v>
      </c>
      <c r="D730">
        <v>51</v>
      </c>
      <c r="E730">
        <v>61420</v>
      </c>
      <c r="F730">
        <v>4223</v>
      </c>
      <c r="G730">
        <v>3</v>
      </c>
      <c r="H730">
        <v>16</v>
      </c>
      <c r="I730">
        <v>0</v>
      </c>
      <c r="J730">
        <v>10</v>
      </c>
      <c r="K730">
        <v>4</v>
      </c>
      <c r="L730">
        <v>5</v>
      </c>
      <c r="M730">
        <v>2</v>
      </c>
      <c r="N730">
        <v>0</v>
      </c>
      <c r="O730">
        <v>4</v>
      </c>
    </row>
    <row r="731" spans="1:15" x14ac:dyDescent="0.3">
      <c r="A731">
        <v>35</v>
      </c>
      <c r="B731">
        <v>130</v>
      </c>
      <c r="C731">
        <v>25</v>
      </c>
      <c r="D731">
        <v>96</v>
      </c>
      <c r="E731">
        <v>20220</v>
      </c>
      <c r="F731">
        <v>16612</v>
      </c>
      <c r="G731">
        <v>1</v>
      </c>
      <c r="H731">
        <v>19</v>
      </c>
      <c r="I731">
        <v>1</v>
      </c>
      <c r="J731">
        <v>10</v>
      </c>
      <c r="K731">
        <v>3</v>
      </c>
      <c r="L731">
        <v>10</v>
      </c>
      <c r="M731">
        <v>2</v>
      </c>
      <c r="N731">
        <v>7</v>
      </c>
      <c r="O731">
        <v>8</v>
      </c>
    </row>
    <row r="732" spans="1:15" x14ac:dyDescent="0.3">
      <c r="A732">
        <v>36</v>
      </c>
      <c r="B732">
        <v>845</v>
      </c>
      <c r="C732">
        <v>1</v>
      </c>
      <c r="D732">
        <v>45</v>
      </c>
      <c r="E732">
        <v>66530</v>
      </c>
      <c r="F732">
        <v>15276</v>
      </c>
      <c r="G732">
        <v>4</v>
      </c>
      <c r="H732">
        <v>15</v>
      </c>
      <c r="I732">
        <v>0</v>
      </c>
      <c r="J732">
        <v>7</v>
      </c>
      <c r="K732">
        <v>6</v>
      </c>
      <c r="L732">
        <v>1</v>
      </c>
      <c r="M732">
        <v>0</v>
      </c>
      <c r="N732">
        <v>0</v>
      </c>
      <c r="O732">
        <v>0</v>
      </c>
    </row>
    <row r="733" spans="1:15" x14ac:dyDescent="0.3">
      <c r="A733">
        <v>19</v>
      </c>
      <c r="B733">
        <v>645</v>
      </c>
      <c r="C733">
        <v>9</v>
      </c>
      <c r="D733">
        <v>54</v>
      </c>
      <c r="E733">
        <v>25520</v>
      </c>
      <c r="F733">
        <v>7172</v>
      </c>
      <c r="G733">
        <v>1</v>
      </c>
      <c r="H733">
        <v>25</v>
      </c>
      <c r="I733">
        <v>0</v>
      </c>
      <c r="J733">
        <v>1</v>
      </c>
      <c r="K733">
        <v>4</v>
      </c>
      <c r="L733">
        <v>1</v>
      </c>
      <c r="M733">
        <v>1</v>
      </c>
      <c r="N733">
        <v>0</v>
      </c>
      <c r="O733">
        <v>0</v>
      </c>
    </row>
    <row r="734" spans="1:15" x14ac:dyDescent="0.3">
      <c r="A734">
        <v>35</v>
      </c>
      <c r="B734">
        <v>1232</v>
      </c>
      <c r="C734">
        <v>16</v>
      </c>
      <c r="D734">
        <v>96</v>
      </c>
      <c r="E734">
        <v>80200</v>
      </c>
      <c r="F734">
        <v>5100</v>
      </c>
      <c r="G734">
        <v>0</v>
      </c>
      <c r="H734">
        <v>15</v>
      </c>
      <c r="I734">
        <v>2</v>
      </c>
      <c r="J734">
        <v>12</v>
      </c>
      <c r="K734">
        <v>3</v>
      </c>
      <c r="L734">
        <v>11</v>
      </c>
      <c r="M734">
        <v>9</v>
      </c>
      <c r="N734">
        <v>6</v>
      </c>
      <c r="O734">
        <v>9</v>
      </c>
    </row>
    <row r="735" spans="1:15" x14ac:dyDescent="0.3">
      <c r="A735">
        <v>28</v>
      </c>
      <c r="B735">
        <v>580</v>
      </c>
      <c r="C735">
        <v>27</v>
      </c>
      <c r="D735">
        <v>39</v>
      </c>
      <c r="E735">
        <v>48770</v>
      </c>
      <c r="F735">
        <v>20460</v>
      </c>
      <c r="G735">
        <v>0</v>
      </c>
      <c r="H735">
        <v>21</v>
      </c>
      <c r="I735">
        <v>1</v>
      </c>
      <c r="J735">
        <v>6</v>
      </c>
      <c r="K735">
        <v>5</v>
      </c>
      <c r="L735">
        <v>5</v>
      </c>
      <c r="M735">
        <v>3</v>
      </c>
      <c r="N735">
        <v>0</v>
      </c>
      <c r="O735">
        <v>0</v>
      </c>
    </row>
    <row r="736" spans="1:15" x14ac:dyDescent="0.3">
      <c r="A736">
        <v>31</v>
      </c>
      <c r="B736">
        <v>196</v>
      </c>
      <c r="C736">
        <v>29</v>
      </c>
      <c r="D736">
        <v>91</v>
      </c>
      <c r="E736">
        <v>54680</v>
      </c>
      <c r="F736">
        <v>13402</v>
      </c>
      <c r="G736">
        <v>1</v>
      </c>
      <c r="H736">
        <v>14</v>
      </c>
      <c r="I736">
        <v>2</v>
      </c>
      <c r="J736">
        <v>13</v>
      </c>
      <c r="K736">
        <v>3</v>
      </c>
      <c r="L736">
        <v>12</v>
      </c>
      <c r="M736">
        <v>7</v>
      </c>
      <c r="N736">
        <v>5</v>
      </c>
      <c r="O736">
        <v>7</v>
      </c>
    </row>
    <row r="737" spans="1:15" x14ac:dyDescent="0.3">
      <c r="A737">
        <v>25</v>
      </c>
      <c r="B737">
        <v>810</v>
      </c>
      <c r="C737">
        <v>8</v>
      </c>
      <c r="D737">
        <v>57</v>
      </c>
      <c r="E737">
        <v>61340</v>
      </c>
      <c r="F737">
        <v>15678</v>
      </c>
      <c r="G737">
        <v>0</v>
      </c>
      <c r="H737">
        <v>22</v>
      </c>
      <c r="I737">
        <v>1</v>
      </c>
      <c r="J737">
        <v>4</v>
      </c>
      <c r="K737">
        <v>4</v>
      </c>
      <c r="L737">
        <v>3</v>
      </c>
      <c r="M737">
        <v>2</v>
      </c>
      <c r="N737">
        <v>1</v>
      </c>
      <c r="O737">
        <v>2</v>
      </c>
    </row>
    <row r="738" spans="1:15" x14ac:dyDescent="0.3">
      <c r="A738">
        <v>32</v>
      </c>
      <c r="B738">
        <v>430</v>
      </c>
      <c r="C738">
        <v>24</v>
      </c>
      <c r="D738">
        <v>80</v>
      </c>
      <c r="E738">
        <v>53090</v>
      </c>
      <c r="F738">
        <v>21146</v>
      </c>
      <c r="G738">
        <v>1</v>
      </c>
      <c r="H738">
        <v>15</v>
      </c>
      <c r="I738">
        <v>2</v>
      </c>
      <c r="J738">
        <v>10</v>
      </c>
      <c r="K738">
        <v>2</v>
      </c>
      <c r="L738">
        <v>10</v>
      </c>
      <c r="M738">
        <v>8</v>
      </c>
      <c r="N738">
        <v>4</v>
      </c>
      <c r="O738">
        <v>7</v>
      </c>
    </row>
    <row r="739" spans="1:15" x14ac:dyDescent="0.3">
      <c r="A739">
        <v>35</v>
      </c>
      <c r="B739">
        <v>1029</v>
      </c>
      <c r="C739">
        <v>16</v>
      </c>
      <c r="D739">
        <v>91</v>
      </c>
      <c r="E739">
        <v>86060</v>
      </c>
      <c r="F739">
        <v>21195</v>
      </c>
      <c r="G739">
        <v>1</v>
      </c>
      <c r="H739">
        <v>19</v>
      </c>
      <c r="I739">
        <v>0</v>
      </c>
      <c r="J739">
        <v>11</v>
      </c>
      <c r="K739">
        <v>3</v>
      </c>
      <c r="L739">
        <v>11</v>
      </c>
      <c r="M739">
        <v>8</v>
      </c>
      <c r="N739">
        <v>3</v>
      </c>
      <c r="O739">
        <v>3</v>
      </c>
    </row>
    <row r="740" spans="1:15" x14ac:dyDescent="0.3">
      <c r="A740">
        <v>25</v>
      </c>
      <c r="B740">
        <v>180</v>
      </c>
      <c r="C740">
        <v>2</v>
      </c>
      <c r="D740">
        <v>65</v>
      </c>
      <c r="E740">
        <v>34240</v>
      </c>
      <c r="F740">
        <v>21632</v>
      </c>
      <c r="G740">
        <v>7</v>
      </c>
      <c r="H740">
        <v>13</v>
      </c>
      <c r="I740">
        <v>0</v>
      </c>
      <c r="J740">
        <v>6</v>
      </c>
      <c r="K740">
        <v>3</v>
      </c>
      <c r="L740">
        <v>5</v>
      </c>
      <c r="M740">
        <v>3</v>
      </c>
      <c r="N740">
        <v>0</v>
      </c>
      <c r="O740">
        <v>1</v>
      </c>
    </row>
    <row r="741" spans="1:15" x14ac:dyDescent="0.3">
      <c r="A741">
        <v>46</v>
      </c>
      <c r="B741">
        <v>1034</v>
      </c>
      <c r="C741">
        <v>18</v>
      </c>
      <c r="D741">
        <v>86</v>
      </c>
      <c r="E741">
        <v>105270</v>
      </c>
      <c r="F741">
        <v>8984</v>
      </c>
      <c r="G741">
        <v>5</v>
      </c>
      <c r="H741">
        <v>11</v>
      </c>
      <c r="I741">
        <v>0</v>
      </c>
      <c r="J741">
        <v>28</v>
      </c>
      <c r="K741">
        <v>3</v>
      </c>
      <c r="L741">
        <v>2</v>
      </c>
      <c r="M741">
        <v>2</v>
      </c>
      <c r="N741">
        <v>1</v>
      </c>
      <c r="O741">
        <v>2</v>
      </c>
    </row>
    <row r="742" spans="1:15" x14ac:dyDescent="0.3">
      <c r="A742">
        <v>30</v>
      </c>
      <c r="B742">
        <v>317</v>
      </c>
      <c r="C742">
        <v>2</v>
      </c>
      <c r="D742">
        <v>43</v>
      </c>
      <c r="E742">
        <v>60910</v>
      </c>
      <c r="F742">
        <v>24793</v>
      </c>
      <c r="G742">
        <v>2</v>
      </c>
      <c r="H742">
        <v>20</v>
      </c>
      <c r="I742">
        <v>0</v>
      </c>
      <c r="J742">
        <v>11</v>
      </c>
      <c r="K742">
        <v>2</v>
      </c>
      <c r="L742">
        <v>5</v>
      </c>
      <c r="M742">
        <v>4</v>
      </c>
      <c r="N742">
        <v>0</v>
      </c>
      <c r="O742">
        <v>2</v>
      </c>
    </row>
    <row r="743" spans="1:15" x14ac:dyDescent="0.3">
      <c r="A743">
        <v>31</v>
      </c>
      <c r="B743">
        <v>1062</v>
      </c>
      <c r="C743">
        <v>24</v>
      </c>
      <c r="D743">
        <v>96</v>
      </c>
      <c r="E743">
        <v>68120</v>
      </c>
      <c r="F743">
        <v>17198</v>
      </c>
      <c r="G743">
        <v>1</v>
      </c>
      <c r="H743">
        <v>19</v>
      </c>
      <c r="I743">
        <v>0</v>
      </c>
      <c r="J743">
        <v>10</v>
      </c>
      <c r="K743">
        <v>2</v>
      </c>
      <c r="L743">
        <v>10</v>
      </c>
      <c r="M743">
        <v>9</v>
      </c>
      <c r="N743">
        <v>1</v>
      </c>
      <c r="O743">
        <v>8</v>
      </c>
    </row>
    <row r="744" spans="1:15" x14ac:dyDescent="0.3">
      <c r="A744">
        <v>47</v>
      </c>
      <c r="B744">
        <v>543</v>
      </c>
      <c r="C744">
        <v>2</v>
      </c>
      <c r="D744">
        <v>87</v>
      </c>
      <c r="E744">
        <v>49780</v>
      </c>
      <c r="F744">
        <v>3536</v>
      </c>
      <c r="G744">
        <v>7</v>
      </c>
      <c r="H744">
        <v>11</v>
      </c>
      <c r="I744">
        <v>1</v>
      </c>
      <c r="J744">
        <v>4</v>
      </c>
      <c r="K744">
        <v>3</v>
      </c>
      <c r="L744">
        <v>1</v>
      </c>
      <c r="M744">
        <v>0</v>
      </c>
      <c r="N744">
        <v>0</v>
      </c>
      <c r="O744">
        <v>0</v>
      </c>
    </row>
    <row r="745" spans="1:15" x14ac:dyDescent="0.3">
      <c r="A745">
        <v>32</v>
      </c>
      <c r="B745">
        <v>529</v>
      </c>
      <c r="C745">
        <v>2</v>
      </c>
      <c r="D745">
        <v>78</v>
      </c>
      <c r="E745">
        <v>24390</v>
      </c>
      <c r="F745">
        <v>11288</v>
      </c>
      <c r="G745">
        <v>1</v>
      </c>
      <c r="H745">
        <v>14</v>
      </c>
      <c r="I745">
        <v>0</v>
      </c>
      <c r="J745">
        <v>4</v>
      </c>
      <c r="K745">
        <v>4</v>
      </c>
      <c r="L745">
        <v>4</v>
      </c>
      <c r="M745">
        <v>2</v>
      </c>
      <c r="N745">
        <v>1</v>
      </c>
      <c r="O745">
        <v>2</v>
      </c>
    </row>
    <row r="746" spans="1:15" x14ac:dyDescent="0.3">
      <c r="A746">
        <v>36</v>
      </c>
      <c r="B746">
        <v>852</v>
      </c>
      <c r="C746">
        <v>5</v>
      </c>
      <c r="D746">
        <v>82</v>
      </c>
      <c r="E746">
        <v>34190</v>
      </c>
      <c r="F746">
        <v>13072</v>
      </c>
      <c r="G746">
        <v>9</v>
      </c>
      <c r="H746">
        <v>14</v>
      </c>
      <c r="I746">
        <v>1</v>
      </c>
      <c r="J746">
        <v>6</v>
      </c>
      <c r="K746">
        <v>3</v>
      </c>
      <c r="L746">
        <v>1</v>
      </c>
      <c r="M746">
        <v>1</v>
      </c>
      <c r="N746">
        <v>0</v>
      </c>
      <c r="O746">
        <v>0</v>
      </c>
    </row>
    <row r="747" spans="1:15" x14ac:dyDescent="0.3">
      <c r="A747">
        <v>48</v>
      </c>
      <c r="B747">
        <v>1469</v>
      </c>
      <c r="C747">
        <v>20</v>
      </c>
      <c r="D747">
        <v>51</v>
      </c>
      <c r="E747">
        <v>22590</v>
      </c>
      <c r="F747">
        <v>5543</v>
      </c>
      <c r="G747">
        <v>4</v>
      </c>
      <c r="H747">
        <v>17</v>
      </c>
      <c r="I747">
        <v>2</v>
      </c>
      <c r="J747">
        <v>13</v>
      </c>
      <c r="K747">
        <v>2</v>
      </c>
      <c r="L747">
        <v>0</v>
      </c>
      <c r="M747">
        <v>0</v>
      </c>
      <c r="N747">
        <v>0</v>
      </c>
      <c r="O747">
        <v>0</v>
      </c>
    </row>
    <row r="748" spans="1:15" x14ac:dyDescent="0.3">
      <c r="A748">
        <v>46</v>
      </c>
      <c r="B748">
        <v>945</v>
      </c>
      <c r="C748">
        <v>5</v>
      </c>
      <c r="D748">
        <v>80</v>
      </c>
      <c r="E748">
        <v>50210</v>
      </c>
      <c r="F748">
        <v>10425</v>
      </c>
      <c r="G748">
        <v>8</v>
      </c>
      <c r="H748">
        <v>22</v>
      </c>
      <c r="I748">
        <v>1</v>
      </c>
      <c r="J748">
        <v>16</v>
      </c>
      <c r="K748">
        <v>2</v>
      </c>
      <c r="L748">
        <v>4</v>
      </c>
      <c r="M748">
        <v>2</v>
      </c>
      <c r="N748">
        <v>0</v>
      </c>
      <c r="O748">
        <v>2</v>
      </c>
    </row>
    <row r="749" spans="1:15" x14ac:dyDescent="0.3">
      <c r="A749">
        <v>36</v>
      </c>
      <c r="B749">
        <v>343</v>
      </c>
      <c r="C749">
        <v>9</v>
      </c>
      <c r="D749">
        <v>52</v>
      </c>
      <c r="E749">
        <v>24380</v>
      </c>
      <c r="F749">
        <v>24978</v>
      </c>
      <c r="G749">
        <v>4</v>
      </c>
      <c r="H749">
        <v>13</v>
      </c>
      <c r="I749">
        <v>0</v>
      </c>
      <c r="J749">
        <v>7</v>
      </c>
      <c r="K749">
        <v>2</v>
      </c>
      <c r="L749">
        <v>3</v>
      </c>
      <c r="M749">
        <v>2</v>
      </c>
      <c r="N749">
        <v>1</v>
      </c>
      <c r="O749">
        <v>2</v>
      </c>
    </row>
    <row r="750" spans="1:15" x14ac:dyDescent="0.3">
      <c r="A750">
        <v>41</v>
      </c>
      <c r="B750">
        <v>263</v>
      </c>
      <c r="C750">
        <v>6</v>
      </c>
      <c r="D750">
        <v>59</v>
      </c>
      <c r="E750">
        <v>47210</v>
      </c>
      <c r="F750">
        <v>3119</v>
      </c>
      <c r="G750">
        <v>2</v>
      </c>
      <c r="H750">
        <v>13</v>
      </c>
      <c r="I750">
        <v>0</v>
      </c>
      <c r="J750">
        <v>20</v>
      </c>
      <c r="K750">
        <v>3</v>
      </c>
      <c r="L750">
        <v>18</v>
      </c>
      <c r="M750">
        <v>13</v>
      </c>
      <c r="N750">
        <v>2</v>
      </c>
      <c r="O750">
        <v>17</v>
      </c>
    </row>
    <row r="751" spans="1:15" x14ac:dyDescent="0.3">
      <c r="A751">
        <v>43</v>
      </c>
      <c r="B751">
        <v>1001</v>
      </c>
      <c r="C751">
        <v>9</v>
      </c>
      <c r="D751">
        <v>72</v>
      </c>
      <c r="E751">
        <v>5679</v>
      </c>
      <c r="F751">
        <v>19627</v>
      </c>
      <c r="G751">
        <v>3</v>
      </c>
      <c r="H751">
        <v>13</v>
      </c>
      <c r="I751">
        <v>1</v>
      </c>
      <c r="J751">
        <v>10</v>
      </c>
      <c r="K751">
        <v>3</v>
      </c>
      <c r="L751">
        <v>8</v>
      </c>
      <c r="M751">
        <v>7</v>
      </c>
      <c r="N751">
        <v>4</v>
      </c>
      <c r="O751">
        <v>7</v>
      </c>
    </row>
    <row r="752" spans="1:15" x14ac:dyDescent="0.3">
      <c r="A752">
        <v>32</v>
      </c>
      <c r="B752">
        <v>929</v>
      </c>
      <c r="C752">
        <v>10</v>
      </c>
      <c r="D752">
        <v>55</v>
      </c>
      <c r="E752">
        <v>53960</v>
      </c>
      <c r="F752">
        <v>21703</v>
      </c>
      <c r="G752">
        <v>1</v>
      </c>
      <c r="H752">
        <v>12</v>
      </c>
      <c r="I752">
        <v>0</v>
      </c>
      <c r="J752">
        <v>10</v>
      </c>
      <c r="K752">
        <v>2</v>
      </c>
      <c r="L752">
        <v>10</v>
      </c>
      <c r="M752">
        <v>7</v>
      </c>
      <c r="N752">
        <v>0</v>
      </c>
      <c r="O752">
        <v>8</v>
      </c>
    </row>
    <row r="753" spans="1:15" x14ac:dyDescent="0.3">
      <c r="A753">
        <v>30</v>
      </c>
      <c r="B753">
        <v>1465</v>
      </c>
      <c r="C753">
        <v>1</v>
      </c>
      <c r="D753">
        <v>63</v>
      </c>
      <c r="E753">
        <v>35790</v>
      </c>
      <c r="F753">
        <v>9369</v>
      </c>
      <c r="G753">
        <v>0</v>
      </c>
      <c r="H753">
        <v>21</v>
      </c>
      <c r="I753">
        <v>1</v>
      </c>
      <c r="J753">
        <v>12</v>
      </c>
      <c r="K753">
        <v>2</v>
      </c>
      <c r="L753">
        <v>11</v>
      </c>
      <c r="M753">
        <v>9</v>
      </c>
      <c r="N753">
        <v>5</v>
      </c>
      <c r="O753">
        <v>7</v>
      </c>
    </row>
    <row r="754" spans="1:15" x14ac:dyDescent="0.3">
      <c r="A754">
        <v>33</v>
      </c>
      <c r="B754">
        <v>775</v>
      </c>
      <c r="C754">
        <v>4</v>
      </c>
      <c r="D754">
        <v>90</v>
      </c>
      <c r="E754">
        <v>30550</v>
      </c>
      <c r="F754">
        <v>6194</v>
      </c>
      <c r="G754">
        <v>5</v>
      </c>
      <c r="H754">
        <v>15</v>
      </c>
      <c r="I754">
        <v>2</v>
      </c>
      <c r="J754">
        <v>11</v>
      </c>
      <c r="K754">
        <v>2</v>
      </c>
      <c r="L754">
        <v>9</v>
      </c>
      <c r="M754">
        <v>8</v>
      </c>
      <c r="N754">
        <v>1</v>
      </c>
      <c r="O754">
        <v>7</v>
      </c>
    </row>
    <row r="755" spans="1:15" x14ac:dyDescent="0.3">
      <c r="A755">
        <v>25</v>
      </c>
      <c r="B755">
        <v>599</v>
      </c>
      <c r="C755">
        <v>24</v>
      </c>
      <c r="D755">
        <v>73</v>
      </c>
      <c r="E755">
        <v>11180</v>
      </c>
      <c r="F755">
        <v>8040</v>
      </c>
      <c r="G755">
        <v>1</v>
      </c>
      <c r="H755">
        <v>14</v>
      </c>
      <c r="I755">
        <v>0</v>
      </c>
      <c r="J755">
        <v>1</v>
      </c>
      <c r="K755">
        <v>4</v>
      </c>
      <c r="L755">
        <v>1</v>
      </c>
      <c r="M755">
        <v>0</v>
      </c>
      <c r="N755">
        <v>1</v>
      </c>
      <c r="O755">
        <v>0</v>
      </c>
    </row>
    <row r="756" spans="1:15" x14ac:dyDescent="0.3">
      <c r="A756">
        <v>30</v>
      </c>
      <c r="B756">
        <v>879</v>
      </c>
      <c r="C756">
        <v>9</v>
      </c>
      <c r="D756">
        <v>72</v>
      </c>
      <c r="E756">
        <v>46950</v>
      </c>
      <c r="F756">
        <v>12858</v>
      </c>
      <c r="G756">
        <v>7</v>
      </c>
      <c r="H756">
        <v>18</v>
      </c>
      <c r="I756">
        <v>0</v>
      </c>
      <c r="J756">
        <v>10</v>
      </c>
      <c r="K756">
        <v>3</v>
      </c>
      <c r="L756">
        <v>8</v>
      </c>
      <c r="M756">
        <v>4</v>
      </c>
      <c r="N756">
        <v>1</v>
      </c>
      <c r="O756">
        <v>7</v>
      </c>
    </row>
    <row r="757" spans="1:15" x14ac:dyDescent="0.3">
      <c r="A757">
        <v>27</v>
      </c>
      <c r="B757">
        <v>135</v>
      </c>
      <c r="C757">
        <v>17</v>
      </c>
      <c r="D757">
        <v>51</v>
      </c>
      <c r="E757">
        <v>2394</v>
      </c>
      <c r="F757">
        <v>25681</v>
      </c>
      <c r="G757">
        <v>1</v>
      </c>
      <c r="H757">
        <v>13</v>
      </c>
      <c r="I757">
        <v>0</v>
      </c>
      <c r="J757">
        <v>8</v>
      </c>
      <c r="K757">
        <v>2</v>
      </c>
      <c r="L757">
        <v>8</v>
      </c>
      <c r="M757">
        <v>2</v>
      </c>
      <c r="N757">
        <v>7</v>
      </c>
      <c r="O757">
        <v>7</v>
      </c>
    </row>
    <row r="758" spans="1:15" x14ac:dyDescent="0.3">
      <c r="A758">
        <v>36</v>
      </c>
      <c r="B758">
        <v>530</v>
      </c>
      <c r="C758">
        <v>3</v>
      </c>
      <c r="D758">
        <v>51</v>
      </c>
      <c r="E758">
        <v>103250</v>
      </c>
      <c r="F758">
        <v>5518</v>
      </c>
      <c r="G758">
        <v>1</v>
      </c>
      <c r="H758">
        <v>11</v>
      </c>
      <c r="I758">
        <v>1</v>
      </c>
      <c r="J758">
        <v>16</v>
      </c>
      <c r="K758">
        <v>6</v>
      </c>
      <c r="L758">
        <v>16</v>
      </c>
      <c r="M758">
        <v>7</v>
      </c>
      <c r="N758">
        <v>3</v>
      </c>
      <c r="O758">
        <v>7</v>
      </c>
    </row>
    <row r="759" spans="1:15" x14ac:dyDescent="0.3">
      <c r="A759">
        <v>46</v>
      </c>
      <c r="B759">
        <v>150</v>
      </c>
      <c r="C759">
        <v>2</v>
      </c>
      <c r="D759">
        <v>60</v>
      </c>
      <c r="E759">
        <v>73790</v>
      </c>
      <c r="F759">
        <v>17433</v>
      </c>
      <c r="G759">
        <v>2</v>
      </c>
      <c r="H759">
        <v>11</v>
      </c>
      <c r="I759">
        <v>1</v>
      </c>
      <c r="J759">
        <v>12</v>
      </c>
      <c r="K759">
        <v>3</v>
      </c>
      <c r="L759">
        <v>6</v>
      </c>
      <c r="M759">
        <v>3</v>
      </c>
      <c r="N759">
        <v>1</v>
      </c>
      <c r="O759">
        <v>4</v>
      </c>
    </row>
    <row r="760" spans="1:15" x14ac:dyDescent="0.3">
      <c r="A760">
        <v>29</v>
      </c>
      <c r="B760">
        <v>986</v>
      </c>
      <c r="C760">
        <v>3</v>
      </c>
      <c r="D760">
        <v>93</v>
      </c>
      <c r="E760">
        <v>119350</v>
      </c>
      <c r="F760">
        <v>21526</v>
      </c>
      <c r="G760">
        <v>1</v>
      </c>
      <c r="H760">
        <v>18</v>
      </c>
      <c r="I760">
        <v>0</v>
      </c>
      <c r="J760">
        <v>10</v>
      </c>
      <c r="K760">
        <v>2</v>
      </c>
      <c r="L760">
        <v>10</v>
      </c>
      <c r="M760">
        <v>2</v>
      </c>
      <c r="N760">
        <v>0</v>
      </c>
      <c r="O760">
        <v>7</v>
      </c>
    </row>
    <row r="761" spans="1:15" x14ac:dyDescent="0.3">
      <c r="A761">
        <v>36</v>
      </c>
      <c r="B761">
        <v>1342</v>
      </c>
      <c r="C761">
        <v>9</v>
      </c>
      <c r="D761">
        <v>47</v>
      </c>
      <c r="E761">
        <v>54730</v>
      </c>
      <c r="F761">
        <v>19345</v>
      </c>
      <c r="G761">
        <v>0</v>
      </c>
      <c r="H761">
        <v>12</v>
      </c>
      <c r="I761">
        <v>0</v>
      </c>
      <c r="J761">
        <v>9</v>
      </c>
      <c r="K761">
        <v>5</v>
      </c>
      <c r="L761">
        <v>5</v>
      </c>
      <c r="M761">
        <v>4</v>
      </c>
      <c r="N761">
        <v>7</v>
      </c>
      <c r="O761">
        <v>1</v>
      </c>
    </row>
    <row r="762" spans="1:15" x14ac:dyDescent="0.3">
      <c r="A762">
        <v>39</v>
      </c>
      <c r="B762">
        <v>1462</v>
      </c>
      <c r="C762">
        <v>6</v>
      </c>
      <c r="D762">
        <v>38</v>
      </c>
      <c r="E762">
        <v>82370</v>
      </c>
      <c r="F762">
        <v>4658</v>
      </c>
      <c r="G762">
        <v>2</v>
      </c>
      <c r="H762">
        <v>11</v>
      </c>
      <c r="I762">
        <v>1</v>
      </c>
      <c r="J762">
        <v>11</v>
      </c>
      <c r="K762">
        <v>3</v>
      </c>
      <c r="L762">
        <v>7</v>
      </c>
      <c r="M762">
        <v>6</v>
      </c>
      <c r="N762">
        <v>7</v>
      </c>
      <c r="O762">
        <v>6</v>
      </c>
    </row>
    <row r="763" spans="1:15" x14ac:dyDescent="0.3">
      <c r="A763">
        <v>32</v>
      </c>
      <c r="B763">
        <v>267</v>
      </c>
      <c r="C763">
        <v>29</v>
      </c>
      <c r="D763">
        <v>49</v>
      </c>
      <c r="E763">
        <v>28370</v>
      </c>
      <c r="F763">
        <v>15919</v>
      </c>
      <c r="G763">
        <v>1</v>
      </c>
      <c r="H763">
        <v>13</v>
      </c>
      <c r="I763">
        <v>0</v>
      </c>
      <c r="J763">
        <v>6</v>
      </c>
      <c r="K763">
        <v>3</v>
      </c>
      <c r="L763">
        <v>6</v>
      </c>
      <c r="M763">
        <v>2</v>
      </c>
      <c r="N763">
        <v>4</v>
      </c>
      <c r="O763">
        <v>1</v>
      </c>
    </row>
    <row r="764" spans="1:15" x14ac:dyDescent="0.3">
      <c r="A764">
        <v>33</v>
      </c>
      <c r="B764">
        <v>213</v>
      </c>
      <c r="C764">
        <v>7</v>
      </c>
      <c r="D764">
        <v>49</v>
      </c>
      <c r="E764">
        <v>116910</v>
      </c>
      <c r="F764">
        <v>25995</v>
      </c>
      <c r="G764">
        <v>0</v>
      </c>
      <c r="H764">
        <v>11</v>
      </c>
      <c r="I764">
        <v>0</v>
      </c>
      <c r="J764">
        <v>14</v>
      </c>
      <c r="K764">
        <v>3</v>
      </c>
      <c r="L764">
        <v>13</v>
      </c>
      <c r="M764">
        <v>9</v>
      </c>
      <c r="N764">
        <v>3</v>
      </c>
      <c r="O764">
        <v>7</v>
      </c>
    </row>
    <row r="765" spans="1:15" x14ac:dyDescent="0.3">
      <c r="A765">
        <v>45</v>
      </c>
      <c r="B765">
        <v>176</v>
      </c>
      <c r="C765">
        <v>4</v>
      </c>
      <c r="D765">
        <v>56</v>
      </c>
      <c r="E765">
        <v>97560</v>
      </c>
      <c r="F765">
        <v>6595</v>
      </c>
      <c r="G765">
        <v>4</v>
      </c>
      <c r="H765">
        <v>21</v>
      </c>
      <c r="I765">
        <v>2</v>
      </c>
      <c r="J765">
        <v>9</v>
      </c>
      <c r="K765">
        <v>2</v>
      </c>
      <c r="L765">
        <v>5</v>
      </c>
      <c r="M765">
        <v>0</v>
      </c>
      <c r="N765">
        <v>0</v>
      </c>
      <c r="O765">
        <v>3</v>
      </c>
    </row>
    <row r="766" spans="1:15" x14ac:dyDescent="0.3">
      <c r="A766">
        <v>18</v>
      </c>
      <c r="B766">
        <v>1306</v>
      </c>
      <c r="C766">
        <v>7</v>
      </c>
      <c r="D766">
        <v>69</v>
      </c>
      <c r="E766">
        <v>18780</v>
      </c>
      <c r="F766">
        <v>8059</v>
      </c>
      <c r="G766">
        <v>1</v>
      </c>
      <c r="H766">
        <v>14</v>
      </c>
      <c r="I766">
        <v>0</v>
      </c>
      <c r="J766">
        <v>0</v>
      </c>
      <c r="K766">
        <v>3</v>
      </c>
      <c r="L766">
        <v>0</v>
      </c>
      <c r="M766">
        <v>0</v>
      </c>
      <c r="N766">
        <v>0</v>
      </c>
      <c r="O766">
        <v>0</v>
      </c>
    </row>
    <row r="767" spans="1:15" x14ac:dyDescent="0.3">
      <c r="A767">
        <v>50</v>
      </c>
      <c r="B767">
        <v>1464</v>
      </c>
      <c r="C767">
        <v>2</v>
      </c>
      <c r="D767">
        <v>62</v>
      </c>
      <c r="E767">
        <v>192370</v>
      </c>
      <c r="F767">
        <v>12853</v>
      </c>
      <c r="G767">
        <v>2</v>
      </c>
      <c r="H767">
        <v>11</v>
      </c>
      <c r="I767">
        <v>1</v>
      </c>
      <c r="J767">
        <v>29</v>
      </c>
      <c r="K767">
        <v>2</v>
      </c>
      <c r="L767">
        <v>8</v>
      </c>
      <c r="M767">
        <v>1</v>
      </c>
      <c r="N767">
        <v>7</v>
      </c>
      <c r="O767">
        <v>7</v>
      </c>
    </row>
    <row r="768" spans="1:15" x14ac:dyDescent="0.3">
      <c r="A768">
        <v>34</v>
      </c>
      <c r="B768">
        <v>658</v>
      </c>
      <c r="C768">
        <v>7</v>
      </c>
      <c r="D768">
        <v>66</v>
      </c>
      <c r="E768">
        <v>60740</v>
      </c>
      <c r="F768">
        <v>22887</v>
      </c>
      <c r="G768">
        <v>1</v>
      </c>
      <c r="H768">
        <v>24</v>
      </c>
      <c r="I768">
        <v>0</v>
      </c>
      <c r="J768">
        <v>9</v>
      </c>
      <c r="K768">
        <v>3</v>
      </c>
      <c r="L768">
        <v>9</v>
      </c>
      <c r="M768">
        <v>7</v>
      </c>
      <c r="N768">
        <v>0</v>
      </c>
      <c r="O768">
        <v>6</v>
      </c>
    </row>
    <row r="769" spans="1:15" x14ac:dyDescent="0.3">
      <c r="A769">
        <v>44</v>
      </c>
      <c r="B769">
        <v>1117</v>
      </c>
      <c r="C769">
        <v>2</v>
      </c>
      <c r="D769">
        <v>72</v>
      </c>
      <c r="E769">
        <v>20110</v>
      </c>
      <c r="F769">
        <v>19982</v>
      </c>
      <c r="G769">
        <v>1</v>
      </c>
      <c r="H769">
        <v>13</v>
      </c>
      <c r="I769">
        <v>1</v>
      </c>
      <c r="J769">
        <v>10</v>
      </c>
      <c r="K769">
        <v>5</v>
      </c>
      <c r="L769">
        <v>10</v>
      </c>
      <c r="M769">
        <v>5</v>
      </c>
      <c r="N769">
        <v>7</v>
      </c>
      <c r="O769">
        <v>7</v>
      </c>
    </row>
    <row r="770" spans="1:15" x14ac:dyDescent="0.3">
      <c r="A770">
        <v>48</v>
      </c>
      <c r="B770">
        <v>492</v>
      </c>
      <c r="C770">
        <v>16</v>
      </c>
      <c r="D770">
        <v>96</v>
      </c>
      <c r="E770">
        <v>64390</v>
      </c>
      <c r="F770">
        <v>13693</v>
      </c>
      <c r="G770">
        <v>8</v>
      </c>
      <c r="H770">
        <v>14</v>
      </c>
      <c r="I770">
        <v>1</v>
      </c>
      <c r="J770">
        <v>18</v>
      </c>
      <c r="K770">
        <v>2</v>
      </c>
      <c r="L770">
        <v>8</v>
      </c>
      <c r="M770">
        <v>7</v>
      </c>
      <c r="N770">
        <v>7</v>
      </c>
      <c r="O770">
        <v>7</v>
      </c>
    </row>
    <row r="771" spans="1:15" x14ac:dyDescent="0.3">
      <c r="A771">
        <v>29</v>
      </c>
      <c r="B771">
        <v>1329</v>
      </c>
      <c r="C771">
        <v>7</v>
      </c>
      <c r="D771">
        <v>82</v>
      </c>
      <c r="E771">
        <v>66230</v>
      </c>
      <c r="F771">
        <v>4204</v>
      </c>
      <c r="G771">
        <v>1</v>
      </c>
      <c r="H771">
        <v>11</v>
      </c>
      <c r="I771">
        <v>2</v>
      </c>
      <c r="J771">
        <v>6</v>
      </c>
      <c r="K771">
        <v>2</v>
      </c>
      <c r="L771">
        <v>6</v>
      </c>
      <c r="M771">
        <v>0</v>
      </c>
      <c r="N771">
        <v>1</v>
      </c>
      <c r="O771">
        <v>0</v>
      </c>
    </row>
    <row r="772" spans="1:15" x14ac:dyDescent="0.3">
      <c r="A772">
        <v>41</v>
      </c>
      <c r="B772">
        <v>1200</v>
      </c>
      <c r="C772">
        <v>22</v>
      </c>
      <c r="D772">
        <v>75</v>
      </c>
      <c r="E772">
        <v>54670</v>
      </c>
      <c r="F772">
        <v>13953</v>
      </c>
      <c r="G772">
        <v>3</v>
      </c>
      <c r="H772">
        <v>14</v>
      </c>
      <c r="I772">
        <v>2</v>
      </c>
      <c r="J772">
        <v>12</v>
      </c>
      <c r="K772">
        <v>4</v>
      </c>
      <c r="L772">
        <v>6</v>
      </c>
      <c r="M772">
        <v>2</v>
      </c>
      <c r="N772">
        <v>3</v>
      </c>
      <c r="O772">
        <v>3</v>
      </c>
    </row>
    <row r="773" spans="1:15" x14ac:dyDescent="0.3">
      <c r="A773">
        <v>37</v>
      </c>
      <c r="B773">
        <v>1239</v>
      </c>
      <c r="C773">
        <v>8</v>
      </c>
      <c r="D773">
        <v>89</v>
      </c>
      <c r="E773">
        <v>4071</v>
      </c>
      <c r="F773">
        <v>12832</v>
      </c>
      <c r="G773">
        <v>2</v>
      </c>
      <c r="H773">
        <v>13</v>
      </c>
      <c r="I773">
        <v>0</v>
      </c>
      <c r="J773">
        <v>19</v>
      </c>
      <c r="K773">
        <v>4</v>
      </c>
      <c r="L773">
        <v>10</v>
      </c>
      <c r="M773">
        <v>0</v>
      </c>
      <c r="N773">
        <v>4</v>
      </c>
      <c r="O773">
        <v>7</v>
      </c>
    </row>
    <row r="774" spans="1:15" x14ac:dyDescent="0.3">
      <c r="A774">
        <v>20</v>
      </c>
      <c r="B774">
        <v>871</v>
      </c>
      <c r="C774">
        <v>6</v>
      </c>
      <c r="D774">
        <v>66</v>
      </c>
      <c r="E774">
        <v>29260</v>
      </c>
      <c r="F774">
        <v>19783</v>
      </c>
      <c r="G774">
        <v>1</v>
      </c>
      <c r="H774">
        <v>18</v>
      </c>
      <c r="I774">
        <v>0</v>
      </c>
      <c r="J774">
        <v>1</v>
      </c>
      <c r="K774">
        <v>5</v>
      </c>
      <c r="L774">
        <v>1</v>
      </c>
      <c r="M774">
        <v>0</v>
      </c>
      <c r="N774">
        <v>1</v>
      </c>
      <c r="O774">
        <v>0</v>
      </c>
    </row>
    <row r="775" spans="1:15" x14ac:dyDescent="0.3">
      <c r="A775">
        <v>29</v>
      </c>
      <c r="B775">
        <v>232</v>
      </c>
      <c r="C775">
        <v>19</v>
      </c>
      <c r="D775">
        <v>34</v>
      </c>
      <c r="E775">
        <v>42620</v>
      </c>
      <c r="F775">
        <v>22645</v>
      </c>
      <c r="G775">
        <v>4</v>
      </c>
      <c r="H775">
        <v>12</v>
      </c>
      <c r="I775">
        <v>2</v>
      </c>
      <c r="J775">
        <v>8</v>
      </c>
      <c r="K775">
        <v>2</v>
      </c>
      <c r="L775">
        <v>3</v>
      </c>
      <c r="M775">
        <v>2</v>
      </c>
      <c r="N775">
        <v>1</v>
      </c>
      <c r="O775">
        <v>2</v>
      </c>
    </row>
    <row r="776" spans="1:15" x14ac:dyDescent="0.3">
      <c r="A776">
        <v>35</v>
      </c>
      <c r="B776">
        <v>146</v>
      </c>
      <c r="C776">
        <v>2</v>
      </c>
      <c r="D776">
        <v>79</v>
      </c>
      <c r="E776">
        <v>49300</v>
      </c>
      <c r="F776">
        <v>13970</v>
      </c>
      <c r="G776">
        <v>0</v>
      </c>
      <c r="H776">
        <v>14</v>
      </c>
      <c r="I776">
        <v>0</v>
      </c>
      <c r="J776">
        <v>6</v>
      </c>
      <c r="K776">
        <v>2</v>
      </c>
      <c r="L776">
        <v>5</v>
      </c>
      <c r="M776">
        <v>4</v>
      </c>
      <c r="N776">
        <v>1</v>
      </c>
      <c r="O776">
        <v>4</v>
      </c>
    </row>
    <row r="777" spans="1:15" x14ac:dyDescent="0.3">
      <c r="A777">
        <v>38</v>
      </c>
      <c r="B777">
        <v>1206</v>
      </c>
      <c r="C777">
        <v>9</v>
      </c>
      <c r="D777">
        <v>71</v>
      </c>
      <c r="E777">
        <v>47710</v>
      </c>
      <c r="F777">
        <v>14293</v>
      </c>
      <c r="G777">
        <v>2</v>
      </c>
      <c r="H777">
        <v>19</v>
      </c>
      <c r="I777">
        <v>2</v>
      </c>
      <c r="J777">
        <v>10</v>
      </c>
      <c r="K777">
        <v>0</v>
      </c>
      <c r="L777">
        <v>5</v>
      </c>
      <c r="M777">
        <v>2</v>
      </c>
      <c r="N777">
        <v>0</v>
      </c>
      <c r="O777">
        <v>3</v>
      </c>
    </row>
    <row r="778" spans="1:15" x14ac:dyDescent="0.3">
      <c r="A778">
        <v>21</v>
      </c>
      <c r="B778">
        <v>1427</v>
      </c>
      <c r="C778">
        <v>18</v>
      </c>
      <c r="D778">
        <v>65</v>
      </c>
      <c r="E778">
        <v>26930</v>
      </c>
      <c r="F778">
        <v>8870</v>
      </c>
      <c r="G778">
        <v>1</v>
      </c>
      <c r="H778">
        <v>19</v>
      </c>
      <c r="I778">
        <v>0</v>
      </c>
      <c r="J778">
        <v>1</v>
      </c>
      <c r="K778">
        <v>3</v>
      </c>
      <c r="L778">
        <v>1</v>
      </c>
      <c r="M778">
        <v>0</v>
      </c>
      <c r="N778">
        <v>0</v>
      </c>
      <c r="O778">
        <v>0</v>
      </c>
    </row>
    <row r="779" spans="1:15" x14ac:dyDescent="0.3">
      <c r="A779">
        <v>50</v>
      </c>
      <c r="B779">
        <v>878</v>
      </c>
      <c r="C779">
        <v>1</v>
      </c>
      <c r="D779">
        <v>94</v>
      </c>
      <c r="E779">
        <v>67280</v>
      </c>
      <c r="F779">
        <v>14255</v>
      </c>
      <c r="G779">
        <v>7</v>
      </c>
      <c r="H779">
        <v>12</v>
      </c>
      <c r="I779">
        <v>2</v>
      </c>
      <c r="J779">
        <v>12</v>
      </c>
      <c r="K779">
        <v>3</v>
      </c>
      <c r="L779">
        <v>6</v>
      </c>
      <c r="M779">
        <v>3</v>
      </c>
      <c r="N779">
        <v>0</v>
      </c>
      <c r="O779">
        <v>1</v>
      </c>
    </row>
    <row r="780" spans="1:15" x14ac:dyDescent="0.3">
      <c r="A780">
        <v>24</v>
      </c>
      <c r="B780">
        <v>477</v>
      </c>
      <c r="C780">
        <v>24</v>
      </c>
      <c r="D780">
        <v>49</v>
      </c>
      <c r="E780">
        <v>35970</v>
      </c>
      <c r="F780">
        <v>6409</v>
      </c>
      <c r="G780">
        <v>8</v>
      </c>
      <c r="H780">
        <v>22</v>
      </c>
      <c r="I780">
        <v>0</v>
      </c>
      <c r="J780">
        <v>6</v>
      </c>
      <c r="K780">
        <v>2</v>
      </c>
      <c r="L780">
        <v>4</v>
      </c>
      <c r="M780">
        <v>3</v>
      </c>
      <c r="N780">
        <v>1</v>
      </c>
      <c r="O780">
        <v>2</v>
      </c>
    </row>
    <row r="781" spans="1:15" x14ac:dyDescent="0.3">
      <c r="A781">
        <v>36</v>
      </c>
      <c r="B781">
        <v>1302</v>
      </c>
      <c r="C781">
        <v>6</v>
      </c>
      <c r="D781">
        <v>80</v>
      </c>
      <c r="E781">
        <v>55620</v>
      </c>
      <c r="F781">
        <v>19711</v>
      </c>
      <c r="G781">
        <v>3</v>
      </c>
      <c r="H781">
        <v>13</v>
      </c>
      <c r="I781">
        <v>1</v>
      </c>
      <c r="J781">
        <v>9</v>
      </c>
      <c r="K781">
        <v>3</v>
      </c>
      <c r="L781">
        <v>3</v>
      </c>
      <c r="M781">
        <v>2</v>
      </c>
      <c r="N781">
        <v>0</v>
      </c>
      <c r="O781">
        <v>2</v>
      </c>
    </row>
    <row r="782" spans="1:15" x14ac:dyDescent="0.3">
      <c r="A782">
        <v>35</v>
      </c>
      <c r="B782">
        <v>750</v>
      </c>
      <c r="C782">
        <v>28</v>
      </c>
      <c r="D782">
        <v>46</v>
      </c>
      <c r="E782">
        <v>34070</v>
      </c>
      <c r="F782">
        <v>25348</v>
      </c>
      <c r="G782">
        <v>1</v>
      </c>
      <c r="H782">
        <v>17</v>
      </c>
      <c r="I782">
        <v>2</v>
      </c>
      <c r="J782">
        <v>10</v>
      </c>
      <c r="K782">
        <v>3</v>
      </c>
      <c r="L782">
        <v>10</v>
      </c>
      <c r="M782">
        <v>9</v>
      </c>
      <c r="N782">
        <v>6</v>
      </c>
      <c r="O782">
        <v>8</v>
      </c>
    </row>
    <row r="783" spans="1:15" x14ac:dyDescent="0.3">
      <c r="A783">
        <v>32</v>
      </c>
      <c r="B783">
        <v>1109</v>
      </c>
      <c r="C783">
        <v>29</v>
      </c>
      <c r="D783">
        <v>69</v>
      </c>
      <c r="E783">
        <v>40250</v>
      </c>
      <c r="F783">
        <v>11135</v>
      </c>
      <c r="G783">
        <v>9</v>
      </c>
      <c r="H783">
        <v>12</v>
      </c>
      <c r="I783">
        <v>0</v>
      </c>
      <c r="J783">
        <v>10</v>
      </c>
      <c r="K783">
        <v>2</v>
      </c>
      <c r="L783">
        <v>8</v>
      </c>
      <c r="M783">
        <v>7</v>
      </c>
      <c r="N783">
        <v>7</v>
      </c>
      <c r="O783">
        <v>7</v>
      </c>
    </row>
    <row r="784" spans="1:15" x14ac:dyDescent="0.3">
      <c r="A784">
        <v>36</v>
      </c>
      <c r="B784">
        <v>559</v>
      </c>
      <c r="C784">
        <v>12</v>
      </c>
      <c r="D784">
        <v>76</v>
      </c>
      <c r="E784">
        <v>46630</v>
      </c>
      <c r="F784">
        <v>12421</v>
      </c>
      <c r="G784">
        <v>9</v>
      </c>
      <c r="H784">
        <v>12</v>
      </c>
      <c r="I784">
        <v>2</v>
      </c>
      <c r="J784">
        <v>7</v>
      </c>
      <c r="K784">
        <v>2</v>
      </c>
      <c r="L784">
        <v>3</v>
      </c>
      <c r="M784">
        <v>2</v>
      </c>
      <c r="N784">
        <v>1</v>
      </c>
      <c r="O784">
        <v>1</v>
      </c>
    </row>
    <row r="785" spans="1:15" x14ac:dyDescent="0.3">
      <c r="A785">
        <v>18</v>
      </c>
      <c r="B785">
        <v>1124</v>
      </c>
      <c r="C785">
        <v>1</v>
      </c>
      <c r="D785">
        <v>97</v>
      </c>
      <c r="E785">
        <v>16110</v>
      </c>
      <c r="F785">
        <v>19305</v>
      </c>
      <c r="G785">
        <v>1</v>
      </c>
      <c r="H785">
        <v>15</v>
      </c>
      <c r="I785">
        <v>0</v>
      </c>
      <c r="J785">
        <v>0</v>
      </c>
      <c r="K785">
        <v>5</v>
      </c>
      <c r="L785">
        <v>0</v>
      </c>
      <c r="M785">
        <v>0</v>
      </c>
      <c r="N785">
        <v>0</v>
      </c>
      <c r="O785">
        <v>0</v>
      </c>
    </row>
    <row r="786" spans="1:15" x14ac:dyDescent="0.3">
      <c r="A786">
        <v>30</v>
      </c>
      <c r="B786">
        <v>911</v>
      </c>
      <c r="C786">
        <v>1</v>
      </c>
      <c r="D786">
        <v>76</v>
      </c>
      <c r="E786">
        <v>37480</v>
      </c>
      <c r="F786">
        <v>4077</v>
      </c>
      <c r="G786">
        <v>1</v>
      </c>
      <c r="H786">
        <v>13</v>
      </c>
      <c r="I786">
        <v>0</v>
      </c>
      <c r="J786">
        <v>12</v>
      </c>
      <c r="K786">
        <v>6</v>
      </c>
      <c r="L786">
        <v>12</v>
      </c>
      <c r="M786">
        <v>8</v>
      </c>
      <c r="N786">
        <v>1</v>
      </c>
      <c r="O786">
        <v>7</v>
      </c>
    </row>
    <row r="787" spans="1:15" x14ac:dyDescent="0.3">
      <c r="A787">
        <v>29</v>
      </c>
      <c r="B787">
        <v>694</v>
      </c>
      <c r="C787">
        <v>1</v>
      </c>
      <c r="D787">
        <v>87</v>
      </c>
      <c r="E787">
        <v>161240</v>
      </c>
      <c r="F787">
        <v>3423</v>
      </c>
      <c r="G787">
        <v>3</v>
      </c>
      <c r="H787">
        <v>14</v>
      </c>
      <c r="I787">
        <v>2</v>
      </c>
      <c r="J787">
        <v>9</v>
      </c>
      <c r="K787">
        <v>2</v>
      </c>
      <c r="L787">
        <v>7</v>
      </c>
      <c r="M787">
        <v>7</v>
      </c>
      <c r="N787">
        <v>1</v>
      </c>
      <c r="O787">
        <v>7</v>
      </c>
    </row>
    <row r="788" spans="1:15" x14ac:dyDescent="0.3">
      <c r="A788">
        <v>34</v>
      </c>
      <c r="B788">
        <v>1031</v>
      </c>
      <c r="C788">
        <v>6</v>
      </c>
      <c r="D788">
        <v>45</v>
      </c>
      <c r="E788">
        <v>45050</v>
      </c>
      <c r="F788">
        <v>15000</v>
      </c>
      <c r="G788">
        <v>6</v>
      </c>
      <c r="H788">
        <v>15</v>
      </c>
      <c r="I788">
        <v>1</v>
      </c>
      <c r="J788">
        <v>12</v>
      </c>
      <c r="K788">
        <v>3</v>
      </c>
      <c r="L788">
        <v>1</v>
      </c>
      <c r="M788">
        <v>0</v>
      </c>
      <c r="N788">
        <v>0</v>
      </c>
      <c r="O788">
        <v>0</v>
      </c>
    </row>
    <row r="789" spans="1:15" x14ac:dyDescent="0.3">
      <c r="A789">
        <v>35</v>
      </c>
      <c r="B789">
        <v>664</v>
      </c>
      <c r="C789">
        <v>1</v>
      </c>
      <c r="D789">
        <v>79</v>
      </c>
      <c r="E789">
        <v>21940</v>
      </c>
      <c r="F789">
        <v>5868</v>
      </c>
      <c r="G789">
        <v>4</v>
      </c>
      <c r="H789">
        <v>13</v>
      </c>
      <c r="I789">
        <v>1</v>
      </c>
      <c r="J789">
        <v>5</v>
      </c>
      <c r="K789">
        <v>2</v>
      </c>
      <c r="L789">
        <v>3</v>
      </c>
      <c r="M789">
        <v>2</v>
      </c>
      <c r="N789">
        <v>1</v>
      </c>
      <c r="O789">
        <v>2</v>
      </c>
    </row>
    <row r="790" spans="1:15" x14ac:dyDescent="0.3">
      <c r="A790">
        <v>54</v>
      </c>
      <c r="B790">
        <v>966</v>
      </c>
      <c r="C790">
        <v>1</v>
      </c>
      <c r="D790">
        <v>53</v>
      </c>
      <c r="E790">
        <v>105020</v>
      </c>
      <c r="F790">
        <v>9659</v>
      </c>
      <c r="G790">
        <v>7</v>
      </c>
      <c r="H790">
        <v>17</v>
      </c>
      <c r="I790">
        <v>1</v>
      </c>
      <c r="J790">
        <v>33</v>
      </c>
      <c r="K790">
        <v>2</v>
      </c>
      <c r="L790">
        <v>5</v>
      </c>
      <c r="M790">
        <v>4</v>
      </c>
      <c r="N790">
        <v>1</v>
      </c>
      <c r="O790">
        <v>4</v>
      </c>
    </row>
    <row r="791" spans="1:15" x14ac:dyDescent="0.3">
      <c r="A791">
        <v>29</v>
      </c>
      <c r="B791">
        <v>1396</v>
      </c>
      <c r="C791">
        <v>10</v>
      </c>
      <c r="D791">
        <v>99</v>
      </c>
      <c r="E791">
        <v>26420</v>
      </c>
      <c r="F791">
        <v>2755</v>
      </c>
      <c r="G791">
        <v>1</v>
      </c>
      <c r="H791">
        <v>11</v>
      </c>
      <c r="I791">
        <v>0</v>
      </c>
      <c r="J791">
        <v>1</v>
      </c>
      <c r="K791">
        <v>6</v>
      </c>
      <c r="L791">
        <v>1</v>
      </c>
      <c r="M791">
        <v>0</v>
      </c>
      <c r="N791">
        <v>0</v>
      </c>
      <c r="O791">
        <v>0</v>
      </c>
    </row>
    <row r="792" spans="1:15" x14ac:dyDescent="0.3">
      <c r="A792">
        <v>27</v>
      </c>
      <c r="B792">
        <v>1134</v>
      </c>
      <c r="C792">
        <v>16</v>
      </c>
      <c r="D792">
        <v>37</v>
      </c>
      <c r="E792">
        <v>28110</v>
      </c>
      <c r="F792">
        <v>12086</v>
      </c>
      <c r="G792">
        <v>9</v>
      </c>
      <c r="H792">
        <v>14</v>
      </c>
      <c r="I792">
        <v>1</v>
      </c>
      <c r="J792">
        <v>4</v>
      </c>
      <c r="K792">
        <v>2</v>
      </c>
      <c r="L792">
        <v>2</v>
      </c>
      <c r="M792">
        <v>2</v>
      </c>
      <c r="N792">
        <v>2</v>
      </c>
      <c r="O792">
        <v>2</v>
      </c>
    </row>
    <row r="793" spans="1:15" x14ac:dyDescent="0.3">
      <c r="A793">
        <v>38</v>
      </c>
      <c r="B793">
        <v>1404</v>
      </c>
      <c r="C793">
        <v>1</v>
      </c>
      <c r="D793">
        <v>59</v>
      </c>
      <c r="E793">
        <v>28580</v>
      </c>
      <c r="F793">
        <v>11473</v>
      </c>
      <c r="G793">
        <v>4</v>
      </c>
      <c r="H793">
        <v>14</v>
      </c>
      <c r="I793">
        <v>0</v>
      </c>
      <c r="J793">
        <v>20</v>
      </c>
      <c r="K793">
        <v>3</v>
      </c>
      <c r="L793">
        <v>1</v>
      </c>
      <c r="M793">
        <v>0</v>
      </c>
      <c r="N793">
        <v>0</v>
      </c>
      <c r="O793">
        <v>0</v>
      </c>
    </row>
    <row r="794" spans="1:15" x14ac:dyDescent="0.3">
      <c r="A794">
        <v>31</v>
      </c>
      <c r="B794">
        <v>853</v>
      </c>
      <c r="C794">
        <v>1</v>
      </c>
      <c r="D794">
        <v>96</v>
      </c>
      <c r="E794">
        <v>41480</v>
      </c>
      <c r="F794">
        <v>11275</v>
      </c>
      <c r="G794">
        <v>1</v>
      </c>
      <c r="H794">
        <v>12</v>
      </c>
      <c r="I794">
        <v>1</v>
      </c>
      <c r="J794">
        <v>4</v>
      </c>
      <c r="K794">
        <v>1</v>
      </c>
      <c r="L794">
        <v>4</v>
      </c>
      <c r="M794">
        <v>3</v>
      </c>
      <c r="N794">
        <v>0</v>
      </c>
      <c r="O794">
        <v>3</v>
      </c>
    </row>
    <row r="795" spans="1:15" x14ac:dyDescent="0.3">
      <c r="A795">
        <v>30</v>
      </c>
      <c r="B795">
        <v>853</v>
      </c>
      <c r="C795">
        <v>7</v>
      </c>
      <c r="D795">
        <v>49</v>
      </c>
      <c r="E795">
        <v>34910</v>
      </c>
      <c r="F795">
        <v>11309</v>
      </c>
      <c r="G795">
        <v>1</v>
      </c>
      <c r="H795">
        <v>13</v>
      </c>
      <c r="I795">
        <v>3</v>
      </c>
      <c r="J795">
        <v>10</v>
      </c>
      <c r="K795">
        <v>4</v>
      </c>
      <c r="L795">
        <v>10</v>
      </c>
      <c r="M795">
        <v>7</v>
      </c>
      <c r="N795">
        <v>8</v>
      </c>
      <c r="O795">
        <v>9</v>
      </c>
    </row>
    <row r="796" spans="1:15" x14ac:dyDescent="0.3">
      <c r="A796">
        <v>53</v>
      </c>
      <c r="B796">
        <v>102</v>
      </c>
      <c r="C796">
        <v>23</v>
      </c>
      <c r="D796">
        <v>72</v>
      </c>
      <c r="E796">
        <v>142750</v>
      </c>
      <c r="F796">
        <v>20206</v>
      </c>
      <c r="G796">
        <v>6</v>
      </c>
      <c r="H796">
        <v>18</v>
      </c>
      <c r="I796">
        <v>0</v>
      </c>
      <c r="J796">
        <v>33</v>
      </c>
      <c r="K796">
        <v>0</v>
      </c>
      <c r="L796">
        <v>12</v>
      </c>
      <c r="M796">
        <v>9</v>
      </c>
      <c r="N796">
        <v>3</v>
      </c>
      <c r="O796">
        <v>8</v>
      </c>
    </row>
    <row r="797" spans="1:15" x14ac:dyDescent="0.3">
      <c r="A797">
        <v>47</v>
      </c>
      <c r="B797">
        <v>666</v>
      </c>
      <c r="C797">
        <v>29</v>
      </c>
      <c r="D797">
        <v>88</v>
      </c>
      <c r="E797">
        <v>118490</v>
      </c>
      <c r="F797">
        <v>10268</v>
      </c>
      <c r="G797">
        <v>1</v>
      </c>
      <c r="H797">
        <v>12</v>
      </c>
      <c r="I797">
        <v>1</v>
      </c>
      <c r="J797">
        <v>10</v>
      </c>
      <c r="K797">
        <v>2</v>
      </c>
      <c r="L797">
        <v>10</v>
      </c>
      <c r="M797">
        <v>7</v>
      </c>
      <c r="N797">
        <v>9</v>
      </c>
      <c r="O797">
        <v>9</v>
      </c>
    </row>
    <row r="798" spans="1:15" x14ac:dyDescent="0.3">
      <c r="A798">
        <v>32</v>
      </c>
      <c r="B798">
        <v>604</v>
      </c>
      <c r="C798">
        <v>8</v>
      </c>
      <c r="D798">
        <v>56</v>
      </c>
      <c r="E798">
        <v>62090</v>
      </c>
      <c r="F798">
        <v>11693</v>
      </c>
      <c r="G798">
        <v>1</v>
      </c>
      <c r="H798">
        <v>15</v>
      </c>
      <c r="I798">
        <v>2</v>
      </c>
      <c r="J798">
        <v>10</v>
      </c>
      <c r="K798">
        <v>4</v>
      </c>
      <c r="L798">
        <v>10</v>
      </c>
      <c r="M798">
        <v>7</v>
      </c>
      <c r="N798">
        <v>0</v>
      </c>
      <c r="O798">
        <v>8</v>
      </c>
    </row>
    <row r="799" spans="1:15" x14ac:dyDescent="0.3">
      <c r="A799">
        <v>27</v>
      </c>
      <c r="B799">
        <v>1277</v>
      </c>
      <c r="C799">
        <v>8</v>
      </c>
      <c r="D799">
        <v>87</v>
      </c>
      <c r="E799">
        <v>46210</v>
      </c>
      <c r="F799">
        <v>5869</v>
      </c>
      <c r="G799">
        <v>1</v>
      </c>
      <c r="H799">
        <v>19</v>
      </c>
      <c r="I799">
        <v>3</v>
      </c>
      <c r="J799">
        <v>3</v>
      </c>
      <c r="K799">
        <v>4</v>
      </c>
      <c r="L799">
        <v>3</v>
      </c>
      <c r="M799">
        <v>2</v>
      </c>
      <c r="N799">
        <v>1</v>
      </c>
      <c r="O799">
        <v>2</v>
      </c>
    </row>
    <row r="800" spans="1:15" x14ac:dyDescent="0.3">
      <c r="A800">
        <v>29</v>
      </c>
      <c r="B800">
        <v>665</v>
      </c>
      <c r="C800">
        <v>15</v>
      </c>
      <c r="D800">
        <v>60</v>
      </c>
      <c r="E800">
        <v>23400</v>
      </c>
      <c r="F800">
        <v>22673</v>
      </c>
      <c r="G800">
        <v>1</v>
      </c>
      <c r="H800">
        <v>19</v>
      </c>
      <c r="I800">
        <v>0</v>
      </c>
      <c r="J800">
        <v>6</v>
      </c>
      <c r="K800">
        <v>1</v>
      </c>
      <c r="L800">
        <v>6</v>
      </c>
      <c r="M800">
        <v>5</v>
      </c>
      <c r="N800">
        <v>1</v>
      </c>
      <c r="O800">
        <v>5</v>
      </c>
    </row>
    <row r="801" spans="1:15" x14ac:dyDescent="0.3">
      <c r="A801">
        <v>34</v>
      </c>
      <c r="B801">
        <v>1157</v>
      </c>
      <c r="C801">
        <v>5</v>
      </c>
      <c r="D801">
        <v>57</v>
      </c>
      <c r="E801">
        <v>39860</v>
      </c>
      <c r="F801">
        <v>11912</v>
      </c>
      <c r="G801">
        <v>1</v>
      </c>
      <c r="H801">
        <v>14</v>
      </c>
      <c r="I801">
        <v>1</v>
      </c>
      <c r="J801">
        <v>15</v>
      </c>
      <c r="K801">
        <v>3</v>
      </c>
      <c r="L801">
        <v>15</v>
      </c>
      <c r="M801">
        <v>10</v>
      </c>
      <c r="N801">
        <v>4</v>
      </c>
      <c r="O801">
        <v>13</v>
      </c>
    </row>
    <row r="802" spans="1:15" x14ac:dyDescent="0.3">
      <c r="A802">
        <v>38</v>
      </c>
      <c r="B802">
        <v>330</v>
      </c>
      <c r="C802">
        <v>17</v>
      </c>
      <c r="D802">
        <v>65</v>
      </c>
      <c r="E802">
        <v>88230</v>
      </c>
      <c r="F802">
        <v>24608</v>
      </c>
      <c r="G802">
        <v>0</v>
      </c>
      <c r="H802">
        <v>18</v>
      </c>
      <c r="I802">
        <v>1</v>
      </c>
      <c r="J802">
        <v>20</v>
      </c>
      <c r="K802">
        <v>4</v>
      </c>
      <c r="L802">
        <v>19</v>
      </c>
      <c r="M802">
        <v>9</v>
      </c>
      <c r="N802">
        <v>1</v>
      </c>
      <c r="O802">
        <v>9</v>
      </c>
    </row>
    <row r="803" spans="1:15" x14ac:dyDescent="0.3">
      <c r="A803">
        <v>31</v>
      </c>
      <c r="B803">
        <v>1079</v>
      </c>
      <c r="C803">
        <v>16</v>
      </c>
      <c r="D803">
        <v>70</v>
      </c>
      <c r="E803">
        <v>61340</v>
      </c>
      <c r="F803">
        <v>19002</v>
      </c>
      <c r="G803">
        <v>2</v>
      </c>
      <c r="H803">
        <v>13</v>
      </c>
      <c r="I803">
        <v>3</v>
      </c>
      <c r="J803">
        <v>10</v>
      </c>
      <c r="K803">
        <v>2</v>
      </c>
      <c r="L803">
        <v>1</v>
      </c>
      <c r="M803">
        <v>0</v>
      </c>
      <c r="N803">
        <v>0</v>
      </c>
      <c r="O803">
        <v>0</v>
      </c>
    </row>
    <row r="804" spans="1:15" x14ac:dyDescent="0.3">
      <c r="A804">
        <v>26</v>
      </c>
      <c r="B804">
        <v>1355</v>
      </c>
      <c r="C804">
        <v>25</v>
      </c>
      <c r="D804">
        <v>61</v>
      </c>
      <c r="E804">
        <v>29420</v>
      </c>
      <c r="F804">
        <v>8916</v>
      </c>
      <c r="G804">
        <v>1</v>
      </c>
      <c r="H804">
        <v>23</v>
      </c>
      <c r="I804">
        <v>1</v>
      </c>
      <c r="J804">
        <v>8</v>
      </c>
      <c r="K804">
        <v>3</v>
      </c>
      <c r="L804">
        <v>8</v>
      </c>
      <c r="M804">
        <v>7</v>
      </c>
      <c r="N804">
        <v>5</v>
      </c>
      <c r="O804">
        <v>7</v>
      </c>
    </row>
    <row r="805" spans="1:15" x14ac:dyDescent="0.3">
      <c r="A805">
        <v>25</v>
      </c>
      <c r="B805">
        <v>882</v>
      </c>
      <c r="C805">
        <v>19</v>
      </c>
      <c r="D805">
        <v>67</v>
      </c>
      <c r="E805">
        <v>36690</v>
      </c>
      <c r="F805">
        <v>9075</v>
      </c>
      <c r="G805">
        <v>3</v>
      </c>
      <c r="H805">
        <v>11</v>
      </c>
      <c r="I805">
        <v>3</v>
      </c>
      <c r="J805">
        <v>7</v>
      </c>
      <c r="K805">
        <v>6</v>
      </c>
      <c r="L805">
        <v>3</v>
      </c>
      <c r="M805">
        <v>2</v>
      </c>
      <c r="N805">
        <v>1</v>
      </c>
      <c r="O805">
        <v>2</v>
      </c>
    </row>
    <row r="806" spans="1:15" x14ac:dyDescent="0.3">
      <c r="A806">
        <v>38</v>
      </c>
      <c r="B806">
        <v>437</v>
      </c>
      <c r="C806">
        <v>16</v>
      </c>
      <c r="D806">
        <v>90</v>
      </c>
      <c r="E806">
        <v>41980</v>
      </c>
      <c r="F806">
        <v>16379</v>
      </c>
      <c r="G806">
        <v>2</v>
      </c>
      <c r="H806">
        <v>12</v>
      </c>
      <c r="I806">
        <v>0</v>
      </c>
      <c r="J806">
        <v>8</v>
      </c>
      <c r="K806">
        <v>5</v>
      </c>
      <c r="L806">
        <v>3</v>
      </c>
      <c r="M806">
        <v>2</v>
      </c>
      <c r="N806">
        <v>1</v>
      </c>
      <c r="O806">
        <v>2</v>
      </c>
    </row>
    <row r="807" spans="1:15" x14ac:dyDescent="0.3">
      <c r="A807">
        <v>37</v>
      </c>
      <c r="B807">
        <v>1439</v>
      </c>
      <c r="C807">
        <v>4</v>
      </c>
      <c r="D807">
        <v>54</v>
      </c>
      <c r="E807">
        <v>29960</v>
      </c>
      <c r="F807">
        <v>5182</v>
      </c>
      <c r="G807">
        <v>7</v>
      </c>
      <c r="H807">
        <v>15</v>
      </c>
      <c r="I807">
        <v>0</v>
      </c>
      <c r="J807">
        <v>8</v>
      </c>
      <c r="K807">
        <v>2</v>
      </c>
      <c r="L807">
        <v>6</v>
      </c>
      <c r="M807">
        <v>4</v>
      </c>
      <c r="N807">
        <v>1</v>
      </c>
      <c r="O807">
        <v>3</v>
      </c>
    </row>
    <row r="808" spans="1:15" x14ac:dyDescent="0.3">
      <c r="A808">
        <v>44</v>
      </c>
      <c r="B808">
        <v>661</v>
      </c>
      <c r="C808">
        <v>9</v>
      </c>
      <c r="D808">
        <v>61</v>
      </c>
      <c r="E808">
        <v>25590</v>
      </c>
      <c r="F808">
        <v>7508</v>
      </c>
      <c r="G808">
        <v>1</v>
      </c>
      <c r="H808">
        <v>13</v>
      </c>
      <c r="I808">
        <v>0</v>
      </c>
      <c r="J808">
        <v>8</v>
      </c>
      <c r="K808">
        <v>0</v>
      </c>
      <c r="L808">
        <v>8</v>
      </c>
      <c r="M808">
        <v>7</v>
      </c>
      <c r="N808">
        <v>7</v>
      </c>
      <c r="O808">
        <v>1</v>
      </c>
    </row>
    <row r="809" spans="1:15" x14ac:dyDescent="0.3">
      <c r="A809">
        <v>19</v>
      </c>
      <c r="B809">
        <v>528</v>
      </c>
      <c r="C809">
        <v>22</v>
      </c>
      <c r="D809">
        <v>50</v>
      </c>
      <c r="E809">
        <v>16750</v>
      </c>
      <c r="F809">
        <v>26820</v>
      </c>
      <c r="G809">
        <v>1</v>
      </c>
      <c r="H809">
        <v>19</v>
      </c>
      <c r="I809">
        <v>0</v>
      </c>
      <c r="J809">
        <v>0</v>
      </c>
      <c r="K809">
        <v>2</v>
      </c>
      <c r="L809">
        <v>0</v>
      </c>
      <c r="M809">
        <v>0</v>
      </c>
      <c r="N809">
        <v>0</v>
      </c>
      <c r="O809">
        <v>0</v>
      </c>
    </row>
    <row r="810" spans="1:15" x14ac:dyDescent="0.3">
      <c r="A810">
        <v>44</v>
      </c>
      <c r="B810">
        <v>921</v>
      </c>
      <c r="C810">
        <v>2</v>
      </c>
      <c r="D810">
        <v>96</v>
      </c>
      <c r="E810">
        <v>7879</v>
      </c>
      <c r="F810">
        <v>14810</v>
      </c>
      <c r="G810">
        <v>1</v>
      </c>
      <c r="H810">
        <v>19</v>
      </c>
      <c r="I810">
        <v>1</v>
      </c>
      <c r="J810">
        <v>9</v>
      </c>
      <c r="K810">
        <v>2</v>
      </c>
      <c r="L810">
        <v>8</v>
      </c>
      <c r="M810">
        <v>7</v>
      </c>
      <c r="N810">
        <v>6</v>
      </c>
      <c r="O810">
        <v>7</v>
      </c>
    </row>
    <row r="811" spans="1:15" x14ac:dyDescent="0.3">
      <c r="A811">
        <v>26</v>
      </c>
      <c r="B811">
        <v>482</v>
      </c>
      <c r="C811">
        <v>1</v>
      </c>
      <c r="D811">
        <v>90</v>
      </c>
      <c r="E811">
        <v>29330</v>
      </c>
      <c r="F811">
        <v>14908</v>
      </c>
      <c r="G811">
        <v>1</v>
      </c>
      <c r="H811">
        <v>13</v>
      </c>
      <c r="I811">
        <v>1</v>
      </c>
      <c r="J811">
        <v>1</v>
      </c>
      <c r="K811">
        <v>3</v>
      </c>
      <c r="L811">
        <v>1</v>
      </c>
      <c r="M811">
        <v>0</v>
      </c>
      <c r="N811">
        <v>1</v>
      </c>
      <c r="O811">
        <v>0</v>
      </c>
    </row>
    <row r="812" spans="1:15" x14ac:dyDescent="0.3">
      <c r="A812">
        <v>30</v>
      </c>
      <c r="B812">
        <v>1288</v>
      </c>
      <c r="C812">
        <v>29</v>
      </c>
      <c r="D812">
        <v>33</v>
      </c>
      <c r="E812">
        <v>92500</v>
      </c>
      <c r="F812">
        <v>17799</v>
      </c>
      <c r="G812">
        <v>3</v>
      </c>
      <c r="H812">
        <v>12</v>
      </c>
      <c r="I812">
        <v>1</v>
      </c>
      <c r="J812">
        <v>9</v>
      </c>
      <c r="K812">
        <v>3</v>
      </c>
      <c r="L812">
        <v>4</v>
      </c>
      <c r="M812">
        <v>2</v>
      </c>
      <c r="N812">
        <v>1</v>
      </c>
      <c r="O812">
        <v>3</v>
      </c>
    </row>
    <row r="813" spans="1:15" x14ac:dyDescent="0.3">
      <c r="A813">
        <v>52</v>
      </c>
      <c r="B813">
        <v>771</v>
      </c>
      <c r="C813">
        <v>2</v>
      </c>
      <c r="D813">
        <v>79</v>
      </c>
      <c r="E813">
        <v>190680</v>
      </c>
      <c r="F813">
        <v>21030</v>
      </c>
      <c r="G813">
        <v>1</v>
      </c>
      <c r="H813">
        <v>18</v>
      </c>
      <c r="I813">
        <v>0</v>
      </c>
      <c r="J813">
        <v>33</v>
      </c>
      <c r="K813">
        <v>2</v>
      </c>
      <c r="L813">
        <v>33</v>
      </c>
      <c r="M813">
        <v>7</v>
      </c>
      <c r="N813">
        <v>15</v>
      </c>
      <c r="O813">
        <v>12</v>
      </c>
    </row>
    <row r="814" spans="1:15" x14ac:dyDescent="0.3">
      <c r="A814">
        <v>31</v>
      </c>
      <c r="B814">
        <v>311</v>
      </c>
      <c r="C814">
        <v>20</v>
      </c>
      <c r="D814">
        <v>89</v>
      </c>
      <c r="E814">
        <v>41970</v>
      </c>
      <c r="F814">
        <v>18624</v>
      </c>
      <c r="G814">
        <v>1</v>
      </c>
      <c r="H814">
        <v>11</v>
      </c>
      <c r="I814">
        <v>1</v>
      </c>
      <c r="J814">
        <v>10</v>
      </c>
      <c r="K814">
        <v>2</v>
      </c>
      <c r="L814">
        <v>10</v>
      </c>
      <c r="M814">
        <v>8</v>
      </c>
      <c r="N814">
        <v>0</v>
      </c>
      <c r="O814">
        <v>2</v>
      </c>
    </row>
    <row r="815" spans="1:15" x14ac:dyDescent="0.3">
      <c r="A815">
        <v>40</v>
      </c>
      <c r="B815">
        <v>676</v>
      </c>
      <c r="C815">
        <v>9</v>
      </c>
      <c r="D815">
        <v>86</v>
      </c>
      <c r="E815">
        <v>20180</v>
      </c>
      <c r="F815">
        <v>21831</v>
      </c>
      <c r="G815">
        <v>3</v>
      </c>
      <c r="H815">
        <v>14</v>
      </c>
      <c r="I815">
        <v>0</v>
      </c>
      <c r="J815">
        <v>15</v>
      </c>
      <c r="K815">
        <v>3</v>
      </c>
      <c r="L815">
        <v>5</v>
      </c>
      <c r="M815">
        <v>4</v>
      </c>
      <c r="N815">
        <v>1</v>
      </c>
      <c r="O815">
        <v>0</v>
      </c>
    </row>
    <row r="816" spans="1:15" x14ac:dyDescent="0.3">
      <c r="A816">
        <v>41</v>
      </c>
      <c r="B816">
        <v>509</v>
      </c>
      <c r="C816">
        <v>2</v>
      </c>
      <c r="D816">
        <v>62</v>
      </c>
      <c r="E816">
        <v>68110</v>
      </c>
      <c r="F816">
        <v>2112</v>
      </c>
      <c r="G816">
        <v>2</v>
      </c>
      <c r="H816">
        <v>17</v>
      </c>
      <c r="I816">
        <v>0</v>
      </c>
      <c r="J816">
        <v>10</v>
      </c>
      <c r="K816">
        <v>3</v>
      </c>
      <c r="L816">
        <v>8</v>
      </c>
      <c r="M816">
        <v>7</v>
      </c>
      <c r="N816">
        <v>0</v>
      </c>
      <c r="O816">
        <v>7</v>
      </c>
    </row>
    <row r="817" spans="1:15" x14ac:dyDescent="0.3">
      <c r="A817">
        <v>29</v>
      </c>
      <c r="B817">
        <v>1370</v>
      </c>
      <c r="C817">
        <v>3</v>
      </c>
      <c r="D817">
        <v>87</v>
      </c>
      <c r="E817">
        <v>47230</v>
      </c>
      <c r="F817">
        <v>16213</v>
      </c>
      <c r="G817">
        <v>1</v>
      </c>
      <c r="H817">
        <v>18</v>
      </c>
      <c r="I817">
        <v>0</v>
      </c>
      <c r="J817">
        <v>10</v>
      </c>
      <c r="K817">
        <v>3</v>
      </c>
      <c r="L817">
        <v>10</v>
      </c>
      <c r="M817">
        <v>9</v>
      </c>
      <c r="N817">
        <v>1</v>
      </c>
      <c r="O817">
        <v>5</v>
      </c>
    </row>
    <row r="818" spans="1:15" x14ac:dyDescent="0.3">
      <c r="A818">
        <v>33</v>
      </c>
      <c r="B818">
        <v>515</v>
      </c>
      <c r="C818">
        <v>1</v>
      </c>
      <c r="D818">
        <v>98</v>
      </c>
      <c r="E818">
        <v>134580</v>
      </c>
      <c r="F818">
        <v>15146</v>
      </c>
      <c r="G818">
        <v>1</v>
      </c>
      <c r="H818">
        <v>12</v>
      </c>
      <c r="I818">
        <v>0</v>
      </c>
      <c r="J818">
        <v>15</v>
      </c>
      <c r="K818">
        <v>1</v>
      </c>
      <c r="L818">
        <v>15</v>
      </c>
      <c r="M818">
        <v>14</v>
      </c>
      <c r="N818">
        <v>8</v>
      </c>
      <c r="O818">
        <v>12</v>
      </c>
    </row>
    <row r="819" spans="1:15" x14ac:dyDescent="0.3">
      <c r="A819">
        <v>26</v>
      </c>
      <c r="B819">
        <v>921</v>
      </c>
      <c r="C819">
        <v>1</v>
      </c>
      <c r="D819">
        <v>66</v>
      </c>
      <c r="E819">
        <v>20070</v>
      </c>
      <c r="F819">
        <v>25265</v>
      </c>
      <c r="G819">
        <v>1</v>
      </c>
      <c r="H819">
        <v>13</v>
      </c>
      <c r="I819">
        <v>2</v>
      </c>
      <c r="J819">
        <v>5</v>
      </c>
      <c r="K819">
        <v>5</v>
      </c>
      <c r="L819">
        <v>5</v>
      </c>
      <c r="M819">
        <v>3</v>
      </c>
      <c r="N819">
        <v>1</v>
      </c>
      <c r="O819">
        <v>3</v>
      </c>
    </row>
    <row r="820" spans="1:15" x14ac:dyDescent="0.3">
      <c r="A820">
        <v>36</v>
      </c>
      <c r="B820">
        <v>132</v>
      </c>
      <c r="C820">
        <v>6</v>
      </c>
      <c r="D820">
        <v>55</v>
      </c>
      <c r="E820">
        <v>30380</v>
      </c>
      <c r="F820">
        <v>22002</v>
      </c>
      <c r="G820">
        <v>3</v>
      </c>
      <c r="H820">
        <v>12</v>
      </c>
      <c r="I820">
        <v>0</v>
      </c>
      <c r="J820">
        <v>5</v>
      </c>
      <c r="K820">
        <v>3</v>
      </c>
      <c r="L820">
        <v>1</v>
      </c>
      <c r="M820">
        <v>0</v>
      </c>
      <c r="N820">
        <v>0</v>
      </c>
      <c r="O820">
        <v>0</v>
      </c>
    </row>
    <row r="821" spans="1:15" x14ac:dyDescent="0.3">
      <c r="A821">
        <v>39</v>
      </c>
      <c r="B821">
        <v>170</v>
      </c>
      <c r="C821">
        <v>3</v>
      </c>
      <c r="D821">
        <v>76</v>
      </c>
      <c r="E821">
        <v>30690</v>
      </c>
      <c r="F821">
        <v>10302</v>
      </c>
      <c r="G821">
        <v>0</v>
      </c>
      <c r="H821">
        <v>15</v>
      </c>
      <c r="I821">
        <v>1</v>
      </c>
      <c r="J821">
        <v>11</v>
      </c>
      <c r="K821">
        <v>3</v>
      </c>
      <c r="L821">
        <v>10</v>
      </c>
      <c r="M821">
        <v>8</v>
      </c>
      <c r="N821">
        <v>0</v>
      </c>
      <c r="O821">
        <v>7</v>
      </c>
    </row>
    <row r="822" spans="1:15" x14ac:dyDescent="0.3">
      <c r="A822">
        <v>59</v>
      </c>
      <c r="B822">
        <v>1420</v>
      </c>
      <c r="C822">
        <v>2</v>
      </c>
      <c r="D822">
        <v>32</v>
      </c>
      <c r="E822">
        <v>188440</v>
      </c>
      <c r="F822">
        <v>21922</v>
      </c>
      <c r="G822">
        <v>9</v>
      </c>
      <c r="H822">
        <v>21</v>
      </c>
      <c r="I822">
        <v>1</v>
      </c>
      <c r="J822">
        <v>30</v>
      </c>
      <c r="K822">
        <v>3</v>
      </c>
      <c r="L822">
        <v>3</v>
      </c>
      <c r="M822">
        <v>2</v>
      </c>
      <c r="N822">
        <v>2</v>
      </c>
      <c r="O822">
        <v>2</v>
      </c>
    </row>
    <row r="823" spans="1:15" x14ac:dyDescent="0.3">
      <c r="A823">
        <v>57</v>
      </c>
      <c r="B823">
        <v>334</v>
      </c>
      <c r="C823">
        <v>24</v>
      </c>
      <c r="D823">
        <v>83</v>
      </c>
      <c r="E823">
        <v>67960</v>
      </c>
      <c r="F823">
        <v>23402</v>
      </c>
      <c r="G823">
        <v>3</v>
      </c>
      <c r="H823">
        <v>16</v>
      </c>
      <c r="I823">
        <v>1</v>
      </c>
      <c r="J823">
        <v>12</v>
      </c>
      <c r="K823">
        <v>2</v>
      </c>
      <c r="L823">
        <v>5</v>
      </c>
      <c r="M823">
        <v>3</v>
      </c>
      <c r="N823">
        <v>1</v>
      </c>
      <c r="O823">
        <v>4</v>
      </c>
    </row>
    <row r="824" spans="1:15" x14ac:dyDescent="0.3">
      <c r="A824">
        <v>33</v>
      </c>
      <c r="B824">
        <v>575</v>
      </c>
      <c r="C824">
        <v>25</v>
      </c>
      <c r="D824">
        <v>44</v>
      </c>
      <c r="E824">
        <v>43200</v>
      </c>
      <c r="F824">
        <v>24152</v>
      </c>
      <c r="G824">
        <v>1</v>
      </c>
      <c r="H824">
        <v>13</v>
      </c>
      <c r="I824">
        <v>0</v>
      </c>
      <c r="J824">
        <v>5</v>
      </c>
      <c r="K824">
        <v>2</v>
      </c>
      <c r="L824">
        <v>5</v>
      </c>
      <c r="M824">
        <v>3</v>
      </c>
      <c r="N824">
        <v>0</v>
      </c>
      <c r="O824">
        <v>2</v>
      </c>
    </row>
    <row r="825" spans="1:15" x14ac:dyDescent="0.3">
      <c r="A825">
        <v>51</v>
      </c>
      <c r="B825">
        <v>968</v>
      </c>
      <c r="C825">
        <v>6</v>
      </c>
      <c r="D825">
        <v>40</v>
      </c>
      <c r="E825">
        <v>28380</v>
      </c>
      <c r="F825">
        <v>4257</v>
      </c>
      <c r="G825">
        <v>0</v>
      </c>
      <c r="H825">
        <v>14</v>
      </c>
      <c r="I825">
        <v>0</v>
      </c>
      <c r="J825">
        <v>8</v>
      </c>
      <c r="K825">
        <v>6</v>
      </c>
      <c r="L825">
        <v>7</v>
      </c>
      <c r="M825">
        <v>0</v>
      </c>
      <c r="N825">
        <v>7</v>
      </c>
      <c r="O825">
        <v>7</v>
      </c>
    </row>
    <row r="826" spans="1:15" x14ac:dyDescent="0.3">
      <c r="A826">
        <v>41</v>
      </c>
      <c r="B826">
        <v>1283</v>
      </c>
      <c r="C826">
        <v>5</v>
      </c>
      <c r="D826">
        <v>90</v>
      </c>
      <c r="E826">
        <v>21270</v>
      </c>
      <c r="F826">
        <v>5561</v>
      </c>
      <c r="G826">
        <v>2</v>
      </c>
      <c r="H826">
        <v>12</v>
      </c>
      <c r="I826">
        <v>0</v>
      </c>
      <c r="J826">
        <v>7</v>
      </c>
      <c r="K826">
        <v>5</v>
      </c>
      <c r="L826">
        <v>4</v>
      </c>
      <c r="M826">
        <v>2</v>
      </c>
      <c r="N826">
        <v>0</v>
      </c>
      <c r="O826">
        <v>3</v>
      </c>
    </row>
    <row r="827" spans="1:15" x14ac:dyDescent="0.3">
      <c r="A827">
        <v>34</v>
      </c>
      <c r="B827">
        <v>829</v>
      </c>
      <c r="C827">
        <v>15</v>
      </c>
      <c r="D827">
        <v>71</v>
      </c>
      <c r="E827">
        <v>170070</v>
      </c>
      <c r="F827">
        <v>11929</v>
      </c>
      <c r="G827">
        <v>7</v>
      </c>
      <c r="H827">
        <v>14</v>
      </c>
      <c r="I827">
        <v>2</v>
      </c>
      <c r="J827">
        <v>16</v>
      </c>
      <c r="K827">
        <v>3</v>
      </c>
      <c r="L827">
        <v>14</v>
      </c>
      <c r="M827">
        <v>8</v>
      </c>
      <c r="N827">
        <v>6</v>
      </c>
      <c r="O827">
        <v>9</v>
      </c>
    </row>
    <row r="828" spans="1:15" x14ac:dyDescent="0.3">
      <c r="A828">
        <v>49</v>
      </c>
      <c r="B828">
        <v>1418</v>
      </c>
      <c r="C828">
        <v>1</v>
      </c>
      <c r="D828">
        <v>36</v>
      </c>
      <c r="E828">
        <v>35800</v>
      </c>
      <c r="F828">
        <v>10554</v>
      </c>
      <c r="G828">
        <v>2</v>
      </c>
      <c r="H828">
        <v>16</v>
      </c>
      <c r="I828">
        <v>1</v>
      </c>
      <c r="J828">
        <v>7</v>
      </c>
      <c r="K828">
        <v>2</v>
      </c>
      <c r="L828">
        <v>4</v>
      </c>
      <c r="M828">
        <v>2</v>
      </c>
      <c r="N828">
        <v>0</v>
      </c>
      <c r="O828">
        <v>2</v>
      </c>
    </row>
    <row r="829" spans="1:15" x14ac:dyDescent="0.3">
      <c r="A829">
        <v>30</v>
      </c>
      <c r="B829">
        <v>305</v>
      </c>
      <c r="C829">
        <v>16</v>
      </c>
      <c r="D829">
        <v>58</v>
      </c>
      <c r="E829">
        <v>52940</v>
      </c>
      <c r="F829">
        <v>9128</v>
      </c>
      <c r="G829">
        <v>3</v>
      </c>
      <c r="H829">
        <v>16</v>
      </c>
      <c r="I829">
        <v>1</v>
      </c>
      <c r="J829">
        <v>10</v>
      </c>
      <c r="K829">
        <v>3</v>
      </c>
      <c r="L829">
        <v>7</v>
      </c>
      <c r="M829">
        <v>0</v>
      </c>
      <c r="N829">
        <v>1</v>
      </c>
      <c r="O829">
        <v>7</v>
      </c>
    </row>
    <row r="830" spans="1:15" x14ac:dyDescent="0.3">
      <c r="A830">
        <v>32</v>
      </c>
      <c r="B830">
        <v>977</v>
      </c>
      <c r="C830">
        <v>2</v>
      </c>
      <c r="D830">
        <v>45</v>
      </c>
      <c r="E830">
        <v>54700</v>
      </c>
      <c r="F830">
        <v>25518</v>
      </c>
      <c r="G830">
        <v>0</v>
      </c>
      <c r="H830">
        <v>13</v>
      </c>
      <c r="I830">
        <v>2</v>
      </c>
      <c r="J830">
        <v>10</v>
      </c>
      <c r="K830">
        <v>4</v>
      </c>
      <c r="L830">
        <v>9</v>
      </c>
      <c r="M830">
        <v>5</v>
      </c>
      <c r="N830">
        <v>1</v>
      </c>
      <c r="O830">
        <v>6</v>
      </c>
    </row>
    <row r="831" spans="1:15" x14ac:dyDescent="0.3">
      <c r="A831">
        <v>38</v>
      </c>
      <c r="B831">
        <v>243</v>
      </c>
      <c r="C831">
        <v>7</v>
      </c>
      <c r="D831">
        <v>46</v>
      </c>
      <c r="E831">
        <v>40280</v>
      </c>
      <c r="F831">
        <v>7791</v>
      </c>
      <c r="G831">
        <v>0</v>
      </c>
      <c r="H831">
        <v>20</v>
      </c>
      <c r="I831">
        <v>0</v>
      </c>
      <c r="J831">
        <v>8</v>
      </c>
      <c r="K831">
        <v>2</v>
      </c>
      <c r="L831">
        <v>5</v>
      </c>
      <c r="M831">
        <v>7</v>
      </c>
      <c r="N831">
        <v>0</v>
      </c>
      <c r="O831">
        <v>5</v>
      </c>
    </row>
    <row r="832" spans="1:15" x14ac:dyDescent="0.3">
      <c r="A832">
        <v>39</v>
      </c>
      <c r="B832">
        <v>792</v>
      </c>
      <c r="C832">
        <v>1</v>
      </c>
      <c r="D832">
        <v>77</v>
      </c>
      <c r="E832">
        <v>64720</v>
      </c>
      <c r="F832">
        <v>8989</v>
      </c>
      <c r="G832">
        <v>1</v>
      </c>
      <c r="H832">
        <v>15</v>
      </c>
      <c r="I832">
        <v>1</v>
      </c>
      <c r="J832">
        <v>9</v>
      </c>
      <c r="K832">
        <v>2</v>
      </c>
      <c r="L832">
        <v>9</v>
      </c>
      <c r="M832">
        <v>8</v>
      </c>
      <c r="N832">
        <v>5</v>
      </c>
      <c r="O832">
        <v>8</v>
      </c>
    </row>
    <row r="833" spans="1:15" x14ac:dyDescent="0.3">
      <c r="A833">
        <v>33</v>
      </c>
      <c r="B833">
        <v>118</v>
      </c>
      <c r="C833">
        <v>16</v>
      </c>
      <c r="D833">
        <v>69</v>
      </c>
      <c r="E833">
        <v>53240</v>
      </c>
      <c r="F833">
        <v>26507</v>
      </c>
      <c r="G833">
        <v>5</v>
      </c>
      <c r="H833">
        <v>15</v>
      </c>
      <c r="I833">
        <v>0</v>
      </c>
      <c r="J833">
        <v>6</v>
      </c>
      <c r="K833">
        <v>3</v>
      </c>
      <c r="L833">
        <v>3</v>
      </c>
      <c r="M833">
        <v>2</v>
      </c>
      <c r="N833">
        <v>0</v>
      </c>
      <c r="O833">
        <v>2</v>
      </c>
    </row>
    <row r="834" spans="1:15" x14ac:dyDescent="0.3">
      <c r="A834">
        <v>35</v>
      </c>
      <c r="B834">
        <v>662</v>
      </c>
      <c r="C834">
        <v>18</v>
      </c>
      <c r="D834">
        <v>67</v>
      </c>
      <c r="E834">
        <v>46140</v>
      </c>
      <c r="F834">
        <v>23288</v>
      </c>
      <c r="G834">
        <v>0</v>
      </c>
      <c r="H834">
        <v>18</v>
      </c>
      <c r="I834">
        <v>1</v>
      </c>
      <c r="J834">
        <v>5</v>
      </c>
      <c r="K834">
        <v>0</v>
      </c>
      <c r="L834">
        <v>4</v>
      </c>
      <c r="M834">
        <v>2</v>
      </c>
      <c r="N834">
        <v>3</v>
      </c>
      <c r="O834">
        <v>2</v>
      </c>
    </row>
    <row r="835" spans="1:15" x14ac:dyDescent="0.3">
      <c r="A835">
        <v>46</v>
      </c>
      <c r="B835">
        <v>430</v>
      </c>
      <c r="C835">
        <v>1</v>
      </c>
      <c r="D835">
        <v>40</v>
      </c>
      <c r="E835">
        <v>196270</v>
      </c>
      <c r="F835">
        <v>21445</v>
      </c>
      <c r="G835">
        <v>9</v>
      </c>
      <c r="H835">
        <v>17</v>
      </c>
      <c r="I835">
        <v>2</v>
      </c>
      <c r="J835">
        <v>23</v>
      </c>
      <c r="K835">
        <v>0</v>
      </c>
      <c r="L835">
        <v>2</v>
      </c>
      <c r="M835">
        <v>2</v>
      </c>
      <c r="N835">
        <v>2</v>
      </c>
      <c r="O835">
        <v>2</v>
      </c>
    </row>
    <row r="836" spans="1:15" x14ac:dyDescent="0.3">
      <c r="A836">
        <v>46</v>
      </c>
      <c r="B836">
        <v>1485</v>
      </c>
      <c r="C836">
        <v>18</v>
      </c>
      <c r="D836">
        <v>87</v>
      </c>
      <c r="E836">
        <v>48100</v>
      </c>
      <c r="F836">
        <v>26314</v>
      </c>
      <c r="G836">
        <v>2</v>
      </c>
      <c r="H836">
        <v>14</v>
      </c>
      <c r="I836">
        <v>1</v>
      </c>
      <c r="J836">
        <v>19</v>
      </c>
      <c r="K836">
        <v>5</v>
      </c>
      <c r="L836">
        <v>10</v>
      </c>
      <c r="M836">
        <v>7</v>
      </c>
      <c r="N836">
        <v>0</v>
      </c>
      <c r="O836">
        <v>8</v>
      </c>
    </row>
    <row r="837" spans="1:15" x14ac:dyDescent="0.3">
      <c r="A837">
        <v>42</v>
      </c>
      <c r="B837">
        <v>335</v>
      </c>
      <c r="C837">
        <v>23</v>
      </c>
      <c r="D837">
        <v>37</v>
      </c>
      <c r="E837">
        <v>43320</v>
      </c>
      <c r="F837">
        <v>14811</v>
      </c>
      <c r="G837">
        <v>1</v>
      </c>
      <c r="H837">
        <v>12</v>
      </c>
      <c r="I837">
        <v>0</v>
      </c>
      <c r="J837">
        <v>20</v>
      </c>
      <c r="K837">
        <v>2</v>
      </c>
      <c r="L837">
        <v>20</v>
      </c>
      <c r="M837">
        <v>9</v>
      </c>
      <c r="N837">
        <v>3</v>
      </c>
      <c r="O837">
        <v>7</v>
      </c>
    </row>
    <row r="838" spans="1:15" x14ac:dyDescent="0.3">
      <c r="A838">
        <v>36</v>
      </c>
      <c r="B838">
        <v>1090</v>
      </c>
      <c r="C838">
        <v>10</v>
      </c>
      <c r="D838">
        <v>83</v>
      </c>
      <c r="E838">
        <v>22970</v>
      </c>
      <c r="F838">
        <v>17967</v>
      </c>
      <c r="G838">
        <v>1</v>
      </c>
      <c r="H838">
        <v>14</v>
      </c>
      <c r="I838">
        <v>2</v>
      </c>
      <c r="J838">
        <v>2</v>
      </c>
      <c r="K838">
        <v>2</v>
      </c>
      <c r="L838">
        <v>2</v>
      </c>
      <c r="M838">
        <v>2</v>
      </c>
      <c r="N838">
        <v>2</v>
      </c>
      <c r="O838">
        <v>2</v>
      </c>
    </row>
    <row r="839" spans="1:15" x14ac:dyDescent="0.3">
      <c r="A839">
        <v>44</v>
      </c>
      <c r="B839">
        <v>381</v>
      </c>
      <c r="C839">
        <v>24</v>
      </c>
      <c r="D839">
        <v>49</v>
      </c>
      <c r="E839">
        <v>37080</v>
      </c>
      <c r="F839">
        <v>2104</v>
      </c>
      <c r="G839">
        <v>2</v>
      </c>
      <c r="H839">
        <v>14</v>
      </c>
      <c r="I839">
        <v>0</v>
      </c>
      <c r="J839">
        <v>9</v>
      </c>
      <c r="K839">
        <v>5</v>
      </c>
      <c r="L839">
        <v>5</v>
      </c>
      <c r="M839">
        <v>2</v>
      </c>
      <c r="N839">
        <v>1</v>
      </c>
      <c r="O839">
        <v>4</v>
      </c>
    </row>
    <row r="840" spans="1:15" x14ac:dyDescent="0.3">
      <c r="A840">
        <v>35</v>
      </c>
      <c r="B840">
        <v>185</v>
      </c>
      <c r="C840">
        <v>23</v>
      </c>
      <c r="D840">
        <v>91</v>
      </c>
      <c r="E840">
        <v>27050</v>
      </c>
      <c r="F840">
        <v>9696</v>
      </c>
      <c r="G840">
        <v>0</v>
      </c>
      <c r="H840">
        <v>16</v>
      </c>
      <c r="I840">
        <v>1</v>
      </c>
      <c r="J840">
        <v>6</v>
      </c>
      <c r="K840">
        <v>2</v>
      </c>
      <c r="L840">
        <v>5</v>
      </c>
      <c r="M840">
        <v>4</v>
      </c>
      <c r="N840">
        <v>0</v>
      </c>
      <c r="O840">
        <v>3</v>
      </c>
    </row>
    <row r="841" spans="1:15" x14ac:dyDescent="0.3">
      <c r="A841">
        <v>60</v>
      </c>
      <c r="B841">
        <v>1179</v>
      </c>
      <c r="C841">
        <v>16</v>
      </c>
      <c r="D841">
        <v>84</v>
      </c>
      <c r="E841">
        <v>54050</v>
      </c>
      <c r="F841">
        <v>11924</v>
      </c>
      <c r="G841">
        <v>8</v>
      </c>
      <c r="H841">
        <v>14</v>
      </c>
      <c r="I841">
        <v>0</v>
      </c>
      <c r="J841">
        <v>10</v>
      </c>
      <c r="K841">
        <v>1</v>
      </c>
      <c r="L841">
        <v>2</v>
      </c>
      <c r="M841">
        <v>2</v>
      </c>
      <c r="N841">
        <v>2</v>
      </c>
      <c r="O841">
        <v>2</v>
      </c>
    </row>
    <row r="842" spans="1:15" x14ac:dyDescent="0.3">
      <c r="A842">
        <v>36</v>
      </c>
      <c r="B842">
        <v>172</v>
      </c>
      <c r="C842">
        <v>4</v>
      </c>
      <c r="D842">
        <v>37</v>
      </c>
      <c r="E842">
        <v>58100</v>
      </c>
      <c r="F842">
        <v>22604</v>
      </c>
      <c r="G842">
        <v>1</v>
      </c>
      <c r="H842">
        <v>16</v>
      </c>
      <c r="I842">
        <v>0</v>
      </c>
      <c r="J842">
        <v>10</v>
      </c>
      <c r="K842">
        <v>2</v>
      </c>
      <c r="L842">
        <v>10</v>
      </c>
      <c r="M842">
        <v>4</v>
      </c>
      <c r="N842">
        <v>1</v>
      </c>
      <c r="O842">
        <v>8</v>
      </c>
    </row>
    <row r="843" spans="1:15" x14ac:dyDescent="0.3">
      <c r="A843">
        <v>25</v>
      </c>
      <c r="B843">
        <v>1356</v>
      </c>
      <c r="C843">
        <v>10</v>
      </c>
      <c r="D843">
        <v>57</v>
      </c>
      <c r="E843">
        <v>49500</v>
      </c>
      <c r="F843">
        <v>20623</v>
      </c>
      <c r="G843">
        <v>0</v>
      </c>
      <c r="H843">
        <v>14</v>
      </c>
      <c r="I843">
        <v>0</v>
      </c>
      <c r="J843">
        <v>5</v>
      </c>
      <c r="K843">
        <v>4</v>
      </c>
      <c r="L843">
        <v>4</v>
      </c>
      <c r="M843">
        <v>3</v>
      </c>
      <c r="N843">
        <v>1</v>
      </c>
      <c r="O843">
        <v>1</v>
      </c>
    </row>
    <row r="844" spans="1:15" x14ac:dyDescent="0.3">
      <c r="A844">
        <v>45</v>
      </c>
      <c r="B844">
        <v>374</v>
      </c>
      <c r="C844">
        <v>20</v>
      </c>
      <c r="D844">
        <v>50</v>
      </c>
      <c r="E844">
        <v>48500</v>
      </c>
      <c r="F844">
        <v>23333</v>
      </c>
      <c r="G844">
        <v>8</v>
      </c>
      <c r="H844">
        <v>15</v>
      </c>
      <c r="I844">
        <v>0</v>
      </c>
      <c r="J844">
        <v>8</v>
      </c>
      <c r="K844">
        <v>3</v>
      </c>
      <c r="L844">
        <v>5</v>
      </c>
      <c r="M844">
        <v>3</v>
      </c>
      <c r="N844">
        <v>0</v>
      </c>
      <c r="O844">
        <v>1</v>
      </c>
    </row>
    <row r="845" spans="1:15" x14ac:dyDescent="0.3">
      <c r="A845">
        <v>53</v>
      </c>
      <c r="B845">
        <v>661</v>
      </c>
      <c r="C845">
        <v>7</v>
      </c>
      <c r="D845">
        <v>78</v>
      </c>
      <c r="E845">
        <v>109340</v>
      </c>
      <c r="F845">
        <v>20715</v>
      </c>
      <c r="G845">
        <v>7</v>
      </c>
      <c r="H845">
        <v>18</v>
      </c>
      <c r="I845">
        <v>1</v>
      </c>
      <c r="J845">
        <v>35</v>
      </c>
      <c r="K845">
        <v>3</v>
      </c>
      <c r="L845">
        <v>5</v>
      </c>
      <c r="M845">
        <v>2</v>
      </c>
      <c r="N845">
        <v>0</v>
      </c>
      <c r="O845">
        <v>4</v>
      </c>
    </row>
    <row r="846" spans="1:15" x14ac:dyDescent="0.3">
      <c r="A846">
        <v>52</v>
      </c>
      <c r="B846">
        <v>319</v>
      </c>
      <c r="C846">
        <v>3</v>
      </c>
      <c r="D846">
        <v>39</v>
      </c>
      <c r="E846">
        <v>79690</v>
      </c>
      <c r="F846">
        <v>19609</v>
      </c>
      <c r="G846">
        <v>2</v>
      </c>
      <c r="H846">
        <v>14</v>
      </c>
      <c r="I846">
        <v>0</v>
      </c>
      <c r="J846">
        <v>28</v>
      </c>
      <c r="K846">
        <v>4</v>
      </c>
      <c r="L846">
        <v>5</v>
      </c>
      <c r="M846">
        <v>4</v>
      </c>
      <c r="N846">
        <v>0</v>
      </c>
      <c r="O846">
        <v>4</v>
      </c>
    </row>
    <row r="847" spans="1:15" x14ac:dyDescent="0.3">
      <c r="A847">
        <v>40</v>
      </c>
      <c r="B847">
        <v>616</v>
      </c>
      <c r="C847">
        <v>2</v>
      </c>
      <c r="D847">
        <v>99</v>
      </c>
      <c r="E847">
        <v>33770</v>
      </c>
      <c r="F847">
        <v>25605</v>
      </c>
      <c r="G847">
        <v>4</v>
      </c>
      <c r="H847">
        <v>17</v>
      </c>
      <c r="I847">
        <v>1</v>
      </c>
      <c r="J847">
        <v>7</v>
      </c>
      <c r="K847">
        <v>5</v>
      </c>
      <c r="L847">
        <v>4</v>
      </c>
      <c r="M847">
        <v>3</v>
      </c>
      <c r="N847">
        <v>0</v>
      </c>
      <c r="O847">
        <v>2</v>
      </c>
    </row>
    <row r="848" spans="1:15" x14ac:dyDescent="0.3">
      <c r="A848">
        <v>31</v>
      </c>
      <c r="B848">
        <v>1222</v>
      </c>
      <c r="C848">
        <v>11</v>
      </c>
      <c r="D848">
        <v>48</v>
      </c>
      <c r="E848">
        <v>23560</v>
      </c>
      <c r="F848">
        <v>14871</v>
      </c>
      <c r="G848">
        <v>3</v>
      </c>
      <c r="H848">
        <v>19</v>
      </c>
      <c r="I848">
        <v>1</v>
      </c>
      <c r="J848">
        <v>8</v>
      </c>
      <c r="K848">
        <v>2</v>
      </c>
      <c r="L848">
        <v>6</v>
      </c>
      <c r="M848">
        <v>4</v>
      </c>
      <c r="N848">
        <v>0</v>
      </c>
      <c r="O848">
        <v>2</v>
      </c>
    </row>
    <row r="849" spans="1:15" x14ac:dyDescent="0.3">
      <c r="A849">
        <v>31</v>
      </c>
      <c r="B849">
        <v>976</v>
      </c>
      <c r="C849">
        <v>3</v>
      </c>
      <c r="D849">
        <v>48</v>
      </c>
      <c r="E849">
        <v>30650</v>
      </c>
      <c r="F849">
        <v>3995</v>
      </c>
      <c r="G849">
        <v>1</v>
      </c>
      <c r="H849">
        <v>13</v>
      </c>
      <c r="I849">
        <v>1</v>
      </c>
      <c r="J849">
        <v>4</v>
      </c>
      <c r="K849">
        <v>3</v>
      </c>
      <c r="L849">
        <v>4</v>
      </c>
      <c r="M849">
        <v>2</v>
      </c>
      <c r="N849">
        <v>2</v>
      </c>
      <c r="O849">
        <v>3</v>
      </c>
    </row>
    <row r="850" spans="1:15" x14ac:dyDescent="0.3">
      <c r="A850">
        <v>41</v>
      </c>
      <c r="B850">
        <v>267</v>
      </c>
      <c r="C850">
        <v>10</v>
      </c>
      <c r="D850">
        <v>56</v>
      </c>
      <c r="E850">
        <v>62300</v>
      </c>
      <c r="F850">
        <v>13430</v>
      </c>
      <c r="G850">
        <v>7</v>
      </c>
      <c r="H850">
        <v>14</v>
      </c>
      <c r="I850">
        <v>0</v>
      </c>
      <c r="J850">
        <v>16</v>
      </c>
      <c r="K850">
        <v>3</v>
      </c>
      <c r="L850">
        <v>14</v>
      </c>
      <c r="M850">
        <v>3</v>
      </c>
      <c r="N850">
        <v>1</v>
      </c>
      <c r="O850">
        <v>10</v>
      </c>
    </row>
    <row r="851" spans="1:15" x14ac:dyDescent="0.3">
      <c r="A851">
        <v>36</v>
      </c>
      <c r="B851">
        <v>1425</v>
      </c>
      <c r="C851">
        <v>14</v>
      </c>
      <c r="D851">
        <v>68</v>
      </c>
      <c r="E851">
        <v>65860</v>
      </c>
      <c r="F851">
        <v>4821</v>
      </c>
      <c r="G851">
        <v>0</v>
      </c>
      <c r="H851">
        <v>17</v>
      </c>
      <c r="I851">
        <v>1</v>
      </c>
      <c r="J851">
        <v>17</v>
      </c>
      <c r="K851">
        <v>2</v>
      </c>
      <c r="L851">
        <v>16</v>
      </c>
      <c r="M851">
        <v>8</v>
      </c>
      <c r="N851">
        <v>4</v>
      </c>
      <c r="O851">
        <v>11</v>
      </c>
    </row>
    <row r="852" spans="1:15" x14ac:dyDescent="0.3">
      <c r="A852">
        <v>40</v>
      </c>
      <c r="B852">
        <v>663</v>
      </c>
      <c r="C852">
        <v>9</v>
      </c>
      <c r="D852">
        <v>81</v>
      </c>
      <c r="E852">
        <v>39750</v>
      </c>
      <c r="F852">
        <v>23099</v>
      </c>
      <c r="G852">
        <v>3</v>
      </c>
      <c r="H852">
        <v>11</v>
      </c>
      <c r="I852">
        <v>2</v>
      </c>
      <c r="J852">
        <v>11</v>
      </c>
      <c r="K852">
        <v>2</v>
      </c>
      <c r="L852">
        <v>8</v>
      </c>
      <c r="M852">
        <v>7</v>
      </c>
      <c r="N852">
        <v>0</v>
      </c>
      <c r="O852">
        <v>7</v>
      </c>
    </row>
    <row r="853" spans="1:15" x14ac:dyDescent="0.3">
      <c r="A853">
        <v>37</v>
      </c>
      <c r="B853">
        <v>1470</v>
      </c>
      <c r="C853">
        <v>10</v>
      </c>
      <c r="D853">
        <v>71</v>
      </c>
      <c r="E853">
        <v>39360</v>
      </c>
      <c r="F853">
        <v>9953</v>
      </c>
      <c r="G853">
        <v>1</v>
      </c>
      <c r="H853">
        <v>11</v>
      </c>
      <c r="I853">
        <v>1</v>
      </c>
      <c r="J853">
        <v>8</v>
      </c>
      <c r="K853">
        <v>2</v>
      </c>
      <c r="L853">
        <v>8</v>
      </c>
      <c r="M853">
        <v>4</v>
      </c>
      <c r="N853">
        <v>7</v>
      </c>
      <c r="O853">
        <v>7</v>
      </c>
    </row>
    <row r="854" spans="1:15" x14ac:dyDescent="0.3">
      <c r="A854">
        <v>54</v>
      </c>
      <c r="B854">
        <v>1082</v>
      </c>
      <c r="C854">
        <v>2</v>
      </c>
      <c r="D854">
        <v>41</v>
      </c>
      <c r="E854">
        <v>106860</v>
      </c>
      <c r="F854">
        <v>8392</v>
      </c>
      <c r="G854">
        <v>6</v>
      </c>
      <c r="H854">
        <v>11</v>
      </c>
      <c r="I854">
        <v>1</v>
      </c>
      <c r="J854">
        <v>13</v>
      </c>
      <c r="K854">
        <v>4</v>
      </c>
      <c r="L854">
        <v>9</v>
      </c>
      <c r="M854">
        <v>4</v>
      </c>
      <c r="N854">
        <v>7</v>
      </c>
      <c r="O854">
        <v>0</v>
      </c>
    </row>
    <row r="855" spans="1:15" x14ac:dyDescent="0.3">
      <c r="A855">
        <v>24</v>
      </c>
      <c r="B855">
        <v>1287</v>
      </c>
      <c r="C855">
        <v>7</v>
      </c>
      <c r="D855">
        <v>55</v>
      </c>
      <c r="E855">
        <v>28860</v>
      </c>
      <c r="F855">
        <v>14168</v>
      </c>
      <c r="G855">
        <v>1</v>
      </c>
      <c r="H855">
        <v>16</v>
      </c>
      <c r="I855">
        <v>1</v>
      </c>
      <c r="J855">
        <v>6</v>
      </c>
      <c r="K855">
        <v>4</v>
      </c>
      <c r="L855">
        <v>6</v>
      </c>
      <c r="M855">
        <v>3</v>
      </c>
      <c r="N855">
        <v>1</v>
      </c>
      <c r="O855">
        <v>2</v>
      </c>
    </row>
    <row r="856" spans="1:15" x14ac:dyDescent="0.3">
      <c r="A856">
        <v>31</v>
      </c>
      <c r="B856">
        <v>561</v>
      </c>
      <c r="C856">
        <v>3</v>
      </c>
      <c r="D856">
        <v>33</v>
      </c>
      <c r="E856">
        <v>40840</v>
      </c>
      <c r="F856">
        <v>4156</v>
      </c>
      <c r="G856">
        <v>1</v>
      </c>
      <c r="H856">
        <v>12</v>
      </c>
      <c r="I856">
        <v>0</v>
      </c>
      <c r="J856">
        <v>7</v>
      </c>
      <c r="K856">
        <v>2</v>
      </c>
      <c r="L856">
        <v>7</v>
      </c>
      <c r="M856">
        <v>2</v>
      </c>
      <c r="N856">
        <v>7</v>
      </c>
      <c r="O856">
        <v>7</v>
      </c>
    </row>
    <row r="857" spans="1:15" x14ac:dyDescent="0.3">
      <c r="A857">
        <v>31</v>
      </c>
      <c r="B857">
        <v>1125</v>
      </c>
      <c r="C857">
        <v>7</v>
      </c>
      <c r="D857">
        <v>68</v>
      </c>
      <c r="E857">
        <v>96370</v>
      </c>
      <c r="F857">
        <v>8277</v>
      </c>
      <c r="G857">
        <v>2</v>
      </c>
      <c r="H857">
        <v>14</v>
      </c>
      <c r="I857">
        <v>2</v>
      </c>
      <c r="J857">
        <v>9</v>
      </c>
      <c r="K857">
        <v>3</v>
      </c>
      <c r="L857">
        <v>3</v>
      </c>
      <c r="M857">
        <v>2</v>
      </c>
      <c r="N857">
        <v>2</v>
      </c>
      <c r="O857">
        <v>2</v>
      </c>
    </row>
    <row r="858" spans="1:15" x14ac:dyDescent="0.3">
      <c r="A858">
        <v>38</v>
      </c>
      <c r="B858">
        <v>1327</v>
      </c>
      <c r="C858">
        <v>2</v>
      </c>
      <c r="D858">
        <v>39</v>
      </c>
      <c r="E858">
        <v>52490</v>
      </c>
      <c r="F858">
        <v>19682</v>
      </c>
      <c r="G858">
        <v>3</v>
      </c>
      <c r="H858">
        <v>18</v>
      </c>
      <c r="I858">
        <v>1</v>
      </c>
      <c r="J858">
        <v>13</v>
      </c>
      <c r="K858">
        <v>0</v>
      </c>
      <c r="L858">
        <v>8</v>
      </c>
      <c r="M858">
        <v>7</v>
      </c>
      <c r="N858">
        <v>7</v>
      </c>
      <c r="O858">
        <v>5</v>
      </c>
    </row>
    <row r="859" spans="1:15" x14ac:dyDescent="0.3">
      <c r="A859">
        <v>37</v>
      </c>
      <c r="B859">
        <v>889</v>
      </c>
      <c r="C859">
        <v>9</v>
      </c>
      <c r="D859">
        <v>53</v>
      </c>
      <c r="E859">
        <v>23260</v>
      </c>
      <c r="F859">
        <v>11411</v>
      </c>
      <c r="G859">
        <v>1</v>
      </c>
      <c r="H859">
        <v>12</v>
      </c>
      <c r="I859">
        <v>3</v>
      </c>
      <c r="J859">
        <v>4</v>
      </c>
      <c r="K859">
        <v>3</v>
      </c>
      <c r="L859">
        <v>4</v>
      </c>
      <c r="M859">
        <v>2</v>
      </c>
      <c r="N859">
        <v>1</v>
      </c>
      <c r="O859">
        <v>2</v>
      </c>
    </row>
    <row r="860" spans="1:15" x14ac:dyDescent="0.3">
      <c r="A860">
        <v>50</v>
      </c>
      <c r="B860">
        <v>939</v>
      </c>
      <c r="C860">
        <v>24</v>
      </c>
      <c r="D860">
        <v>95</v>
      </c>
      <c r="E860">
        <v>139730</v>
      </c>
      <c r="F860">
        <v>4161</v>
      </c>
      <c r="G860">
        <v>3</v>
      </c>
      <c r="H860">
        <v>18</v>
      </c>
      <c r="I860">
        <v>1</v>
      </c>
      <c r="J860">
        <v>22</v>
      </c>
      <c r="K860">
        <v>2</v>
      </c>
      <c r="L860">
        <v>12</v>
      </c>
      <c r="M860">
        <v>11</v>
      </c>
      <c r="N860">
        <v>1</v>
      </c>
      <c r="O860">
        <v>5</v>
      </c>
    </row>
    <row r="861" spans="1:15" x14ac:dyDescent="0.3">
      <c r="A861">
        <v>27</v>
      </c>
      <c r="B861">
        <v>1103</v>
      </c>
      <c r="C861">
        <v>14</v>
      </c>
      <c r="D861">
        <v>42</v>
      </c>
      <c r="E861">
        <v>22350</v>
      </c>
      <c r="F861">
        <v>14377</v>
      </c>
      <c r="G861">
        <v>1</v>
      </c>
      <c r="H861">
        <v>14</v>
      </c>
      <c r="I861">
        <v>2</v>
      </c>
      <c r="J861">
        <v>9</v>
      </c>
      <c r="K861">
        <v>3</v>
      </c>
      <c r="L861">
        <v>9</v>
      </c>
      <c r="M861">
        <v>7</v>
      </c>
      <c r="N861">
        <v>6</v>
      </c>
      <c r="O861">
        <v>8</v>
      </c>
    </row>
    <row r="862" spans="1:15" x14ac:dyDescent="0.3">
      <c r="A862">
        <v>53</v>
      </c>
      <c r="B862">
        <v>1395</v>
      </c>
      <c r="C862">
        <v>7</v>
      </c>
      <c r="D862">
        <v>48</v>
      </c>
      <c r="E862">
        <v>70050</v>
      </c>
      <c r="F862">
        <v>3458</v>
      </c>
      <c r="G862">
        <v>3</v>
      </c>
      <c r="H862">
        <v>15</v>
      </c>
      <c r="I862">
        <v>0</v>
      </c>
      <c r="J862">
        <v>11</v>
      </c>
      <c r="K862">
        <v>2</v>
      </c>
      <c r="L862">
        <v>4</v>
      </c>
      <c r="M862">
        <v>3</v>
      </c>
      <c r="N862">
        <v>1</v>
      </c>
      <c r="O862">
        <v>2</v>
      </c>
    </row>
    <row r="863" spans="1:15" x14ac:dyDescent="0.3">
      <c r="A863">
        <v>34</v>
      </c>
      <c r="B863">
        <v>560</v>
      </c>
      <c r="C863">
        <v>1</v>
      </c>
      <c r="D863">
        <v>91</v>
      </c>
      <c r="E863">
        <v>29960</v>
      </c>
      <c r="F863">
        <v>20284</v>
      </c>
      <c r="G863">
        <v>5</v>
      </c>
      <c r="H863">
        <v>14</v>
      </c>
      <c r="I863">
        <v>2</v>
      </c>
      <c r="J863">
        <v>10</v>
      </c>
      <c r="K863">
        <v>2</v>
      </c>
      <c r="L863">
        <v>4</v>
      </c>
      <c r="M863">
        <v>3</v>
      </c>
      <c r="N863">
        <v>1</v>
      </c>
      <c r="O863">
        <v>3</v>
      </c>
    </row>
    <row r="864" spans="1:15" x14ac:dyDescent="0.3">
      <c r="A864">
        <v>30</v>
      </c>
      <c r="B864">
        <v>1138</v>
      </c>
      <c r="C864">
        <v>6</v>
      </c>
      <c r="D864">
        <v>48</v>
      </c>
      <c r="E864">
        <v>46270</v>
      </c>
      <c r="F864">
        <v>23631</v>
      </c>
      <c r="G864">
        <v>0</v>
      </c>
      <c r="H864">
        <v>12</v>
      </c>
      <c r="I864">
        <v>1</v>
      </c>
      <c r="J864">
        <v>10</v>
      </c>
      <c r="K864">
        <v>6</v>
      </c>
      <c r="L864">
        <v>9</v>
      </c>
      <c r="M864">
        <v>2</v>
      </c>
      <c r="N864">
        <v>6</v>
      </c>
      <c r="O864">
        <v>7</v>
      </c>
    </row>
    <row r="865" spans="1:15" x14ac:dyDescent="0.3">
      <c r="A865">
        <v>19</v>
      </c>
      <c r="B865">
        <v>504</v>
      </c>
      <c r="C865">
        <v>10</v>
      </c>
      <c r="D865">
        <v>96</v>
      </c>
      <c r="E865">
        <v>18590</v>
      </c>
      <c r="F865">
        <v>6148</v>
      </c>
      <c r="G865">
        <v>1</v>
      </c>
      <c r="H865">
        <v>25</v>
      </c>
      <c r="I865">
        <v>0</v>
      </c>
      <c r="J865">
        <v>1</v>
      </c>
      <c r="K865">
        <v>2</v>
      </c>
      <c r="L865">
        <v>1</v>
      </c>
      <c r="M865">
        <v>1</v>
      </c>
      <c r="N865">
        <v>0</v>
      </c>
      <c r="O865">
        <v>0</v>
      </c>
    </row>
    <row r="866" spans="1:15" x14ac:dyDescent="0.3">
      <c r="A866">
        <v>34</v>
      </c>
      <c r="B866">
        <v>303</v>
      </c>
      <c r="C866">
        <v>2</v>
      </c>
      <c r="D866">
        <v>75</v>
      </c>
      <c r="E866">
        <v>22310</v>
      </c>
      <c r="F866">
        <v>11314</v>
      </c>
      <c r="G866">
        <v>6</v>
      </c>
      <c r="H866">
        <v>18</v>
      </c>
      <c r="I866">
        <v>1</v>
      </c>
      <c r="J866">
        <v>6</v>
      </c>
      <c r="K866">
        <v>3</v>
      </c>
      <c r="L866">
        <v>4</v>
      </c>
      <c r="M866">
        <v>3</v>
      </c>
      <c r="N866">
        <v>1</v>
      </c>
      <c r="O866">
        <v>2</v>
      </c>
    </row>
    <row r="867" spans="1:15" x14ac:dyDescent="0.3">
      <c r="A867">
        <v>48</v>
      </c>
      <c r="B867">
        <v>117</v>
      </c>
      <c r="C867">
        <v>22</v>
      </c>
      <c r="D867">
        <v>58</v>
      </c>
      <c r="E867">
        <v>171740</v>
      </c>
      <c r="F867">
        <v>2437</v>
      </c>
      <c r="G867">
        <v>3</v>
      </c>
      <c r="H867">
        <v>11</v>
      </c>
      <c r="I867">
        <v>1</v>
      </c>
      <c r="J867">
        <v>24</v>
      </c>
      <c r="K867">
        <v>3</v>
      </c>
      <c r="L867">
        <v>22</v>
      </c>
      <c r="M867">
        <v>17</v>
      </c>
      <c r="N867">
        <v>4</v>
      </c>
      <c r="O867">
        <v>7</v>
      </c>
    </row>
    <row r="868" spans="1:15" x14ac:dyDescent="0.3">
      <c r="A868">
        <v>43</v>
      </c>
      <c r="B868">
        <v>422</v>
      </c>
      <c r="C868">
        <v>1</v>
      </c>
      <c r="D868">
        <v>33</v>
      </c>
      <c r="E868">
        <v>55620</v>
      </c>
      <c r="F868">
        <v>21782</v>
      </c>
      <c r="G868">
        <v>4</v>
      </c>
      <c r="H868">
        <v>13</v>
      </c>
      <c r="I868">
        <v>1</v>
      </c>
      <c r="J868">
        <v>12</v>
      </c>
      <c r="K868">
        <v>2</v>
      </c>
      <c r="L868">
        <v>5</v>
      </c>
      <c r="M868">
        <v>2</v>
      </c>
      <c r="N868">
        <v>2</v>
      </c>
      <c r="O868">
        <v>2</v>
      </c>
    </row>
    <row r="869" spans="1:15" x14ac:dyDescent="0.3">
      <c r="A869">
        <v>43</v>
      </c>
      <c r="B869">
        <v>589</v>
      </c>
      <c r="C869">
        <v>14</v>
      </c>
      <c r="D869">
        <v>94</v>
      </c>
      <c r="E869">
        <v>171590</v>
      </c>
      <c r="F869">
        <v>5200</v>
      </c>
      <c r="G869">
        <v>6</v>
      </c>
      <c r="H869">
        <v>24</v>
      </c>
      <c r="I869">
        <v>1</v>
      </c>
      <c r="J869">
        <v>22</v>
      </c>
      <c r="K869">
        <v>3</v>
      </c>
      <c r="L869">
        <v>4</v>
      </c>
      <c r="M869">
        <v>1</v>
      </c>
      <c r="N869">
        <v>1</v>
      </c>
      <c r="O869">
        <v>0</v>
      </c>
    </row>
    <row r="870" spans="1:15" x14ac:dyDescent="0.3">
      <c r="A870">
        <v>24</v>
      </c>
      <c r="B870">
        <v>506</v>
      </c>
      <c r="C870">
        <v>29</v>
      </c>
      <c r="D870">
        <v>91</v>
      </c>
      <c r="E870">
        <v>39070</v>
      </c>
      <c r="F870">
        <v>3622</v>
      </c>
      <c r="G870">
        <v>1</v>
      </c>
      <c r="H870">
        <v>13</v>
      </c>
      <c r="I870">
        <v>3</v>
      </c>
      <c r="J870">
        <v>6</v>
      </c>
      <c r="K870">
        <v>2</v>
      </c>
      <c r="L870">
        <v>6</v>
      </c>
      <c r="M870">
        <v>2</v>
      </c>
      <c r="N870">
        <v>1</v>
      </c>
      <c r="O870">
        <v>2</v>
      </c>
    </row>
    <row r="871" spans="1:15" x14ac:dyDescent="0.3">
      <c r="A871">
        <v>43</v>
      </c>
      <c r="B871">
        <v>1001</v>
      </c>
      <c r="C871">
        <v>7</v>
      </c>
      <c r="D871">
        <v>43</v>
      </c>
      <c r="E871">
        <v>99850</v>
      </c>
      <c r="F871">
        <v>9262</v>
      </c>
      <c r="G871">
        <v>8</v>
      </c>
      <c r="H871">
        <v>16</v>
      </c>
      <c r="I871">
        <v>1</v>
      </c>
      <c r="J871">
        <v>10</v>
      </c>
      <c r="K871">
        <v>1</v>
      </c>
      <c r="L871">
        <v>1</v>
      </c>
      <c r="M871">
        <v>0</v>
      </c>
      <c r="N871">
        <v>0</v>
      </c>
      <c r="O871">
        <v>0</v>
      </c>
    </row>
    <row r="872" spans="1:15" x14ac:dyDescent="0.3">
      <c r="A872">
        <v>32</v>
      </c>
      <c r="B872">
        <v>499</v>
      </c>
      <c r="C872">
        <v>2</v>
      </c>
      <c r="D872">
        <v>36</v>
      </c>
      <c r="E872">
        <v>40780</v>
      </c>
      <c r="F872">
        <v>20497</v>
      </c>
      <c r="G872">
        <v>0</v>
      </c>
      <c r="H872">
        <v>13</v>
      </c>
      <c r="I872">
        <v>3</v>
      </c>
      <c r="J872">
        <v>4</v>
      </c>
      <c r="K872">
        <v>3</v>
      </c>
      <c r="L872">
        <v>3</v>
      </c>
      <c r="M872">
        <v>2</v>
      </c>
      <c r="N872">
        <v>1</v>
      </c>
      <c r="O872">
        <v>2</v>
      </c>
    </row>
    <row r="873" spans="1:15" x14ac:dyDescent="0.3">
      <c r="A873">
        <v>50</v>
      </c>
      <c r="B873">
        <v>797</v>
      </c>
      <c r="C873">
        <v>4</v>
      </c>
      <c r="D873">
        <v>96</v>
      </c>
      <c r="E873">
        <v>191440</v>
      </c>
      <c r="F873">
        <v>15815</v>
      </c>
      <c r="G873">
        <v>3</v>
      </c>
      <c r="H873">
        <v>14</v>
      </c>
      <c r="I873">
        <v>2</v>
      </c>
      <c r="J873">
        <v>28</v>
      </c>
      <c r="K873">
        <v>4</v>
      </c>
      <c r="L873">
        <v>10</v>
      </c>
      <c r="M873">
        <v>4</v>
      </c>
      <c r="N873">
        <v>1</v>
      </c>
      <c r="O873">
        <v>6</v>
      </c>
    </row>
    <row r="874" spans="1:15" x14ac:dyDescent="0.3">
      <c r="A874">
        <v>56</v>
      </c>
      <c r="B874">
        <v>310</v>
      </c>
      <c r="C874">
        <v>7</v>
      </c>
      <c r="D874">
        <v>72</v>
      </c>
      <c r="E874">
        <v>23390</v>
      </c>
      <c r="F874">
        <v>3666</v>
      </c>
      <c r="G874">
        <v>8</v>
      </c>
      <c r="H874">
        <v>11</v>
      </c>
      <c r="I874">
        <v>1</v>
      </c>
      <c r="J874">
        <v>14</v>
      </c>
      <c r="K874">
        <v>4</v>
      </c>
      <c r="L874">
        <v>10</v>
      </c>
      <c r="M874">
        <v>9</v>
      </c>
      <c r="N874">
        <v>9</v>
      </c>
      <c r="O874">
        <v>8</v>
      </c>
    </row>
    <row r="875" spans="1:15" x14ac:dyDescent="0.3">
      <c r="A875">
        <v>35</v>
      </c>
      <c r="B875">
        <v>1219</v>
      </c>
      <c r="C875">
        <v>18</v>
      </c>
      <c r="D875">
        <v>86</v>
      </c>
      <c r="E875">
        <v>46010</v>
      </c>
      <c r="F875">
        <v>6179</v>
      </c>
      <c r="G875">
        <v>1</v>
      </c>
      <c r="H875">
        <v>16</v>
      </c>
      <c r="I875">
        <v>0</v>
      </c>
      <c r="J875">
        <v>5</v>
      </c>
      <c r="K875">
        <v>3</v>
      </c>
      <c r="L875">
        <v>5</v>
      </c>
      <c r="M875">
        <v>2</v>
      </c>
      <c r="N875">
        <v>1</v>
      </c>
      <c r="O875">
        <v>0</v>
      </c>
    </row>
    <row r="876" spans="1:15" x14ac:dyDescent="0.3">
      <c r="A876">
        <v>41</v>
      </c>
      <c r="B876">
        <v>582</v>
      </c>
      <c r="C876">
        <v>28</v>
      </c>
      <c r="D876">
        <v>60</v>
      </c>
      <c r="E876">
        <v>135700</v>
      </c>
      <c r="F876">
        <v>5640</v>
      </c>
      <c r="G876">
        <v>0</v>
      </c>
      <c r="H876">
        <v>23</v>
      </c>
      <c r="I876">
        <v>1</v>
      </c>
      <c r="J876">
        <v>21</v>
      </c>
      <c r="K876">
        <v>3</v>
      </c>
      <c r="L876">
        <v>20</v>
      </c>
      <c r="M876">
        <v>7</v>
      </c>
      <c r="N876">
        <v>0</v>
      </c>
      <c r="O876">
        <v>10</v>
      </c>
    </row>
    <row r="877" spans="1:15" x14ac:dyDescent="0.3">
      <c r="A877">
        <v>28</v>
      </c>
      <c r="B877">
        <v>1179</v>
      </c>
      <c r="C877">
        <v>19</v>
      </c>
      <c r="D877">
        <v>78</v>
      </c>
      <c r="E877">
        <v>31960</v>
      </c>
      <c r="F877">
        <v>12449</v>
      </c>
      <c r="G877">
        <v>1</v>
      </c>
      <c r="H877">
        <v>12</v>
      </c>
      <c r="I877">
        <v>3</v>
      </c>
      <c r="J877">
        <v>6</v>
      </c>
      <c r="K877">
        <v>2</v>
      </c>
      <c r="L877">
        <v>6</v>
      </c>
      <c r="M877">
        <v>5</v>
      </c>
      <c r="N877">
        <v>3</v>
      </c>
      <c r="O877">
        <v>3</v>
      </c>
    </row>
    <row r="878" spans="1:15" x14ac:dyDescent="0.3">
      <c r="A878">
        <v>28</v>
      </c>
      <c r="B878">
        <v>1169</v>
      </c>
      <c r="C878">
        <v>8</v>
      </c>
      <c r="D878">
        <v>63</v>
      </c>
      <c r="E878">
        <v>49360</v>
      </c>
      <c r="F878">
        <v>23965</v>
      </c>
      <c r="G878">
        <v>1</v>
      </c>
      <c r="H878">
        <v>13</v>
      </c>
      <c r="I878">
        <v>1</v>
      </c>
      <c r="J878">
        <v>6</v>
      </c>
      <c r="K878">
        <v>6</v>
      </c>
      <c r="L878">
        <v>5</v>
      </c>
      <c r="M878">
        <v>1</v>
      </c>
      <c r="N878">
        <v>0</v>
      </c>
      <c r="O878">
        <v>4</v>
      </c>
    </row>
    <row r="879" spans="1:15" x14ac:dyDescent="0.3">
      <c r="A879">
        <v>40</v>
      </c>
      <c r="B879">
        <v>580</v>
      </c>
      <c r="C879">
        <v>5</v>
      </c>
      <c r="D879">
        <v>48</v>
      </c>
      <c r="E879">
        <v>104750</v>
      </c>
      <c r="F879">
        <v>23772</v>
      </c>
      <c r="G879">
        <v>5</v>
      </c>
      <c r="H879">
        <v>21</v>
      </c>
      <c r="I879">
        <v>1</v>
      </c>
      <c r="J879">
        <v>20</v>
      </c>
      <c r="K879">
        <v>2</v>
      </c>
      <c r="L879">
        <v>18</v>
      </c>
      <c r="M879">
        <v>13</v>
      </c>
      <c r="N879">
        <v>1</v>
      </c>
      <c r="O879">
        <v>12</v>
      </c>
    </row>
    <row r="880" spans="1:15" x14ac:dyDescent="0.3">
      <c r="A880">
        <v>32</v>
      </c>
      <c r="B880">
        <v>953</v>
      </c>
      <c r="C880">
        <v>5</v>
      </c>
      <c r="D880">
        <v>65</v>
      </c>
      <c r="E880">
        <v>27180</v>
      </c>
      <c r="F880">
        <v>17674</v>
      </c>
      <c r="G880">
        <v>2</v>
      </c>
      <c r="H880">
        <v>14</v>
      </c>
      <c r="I880">
        <v>0</v>
      </c>
      <c r="J880">
        <v>12</v>
      </c>
      <c r="K880">
        <v>3</v>
      </c>
      <c r="L880">
        <v>7</v>
      </c>
      <c r="M880">
        <v>7</v>
      </c>
      <c r="N880">
        <v>0</v>
      </c>
      <c r="O880">
        <v>7</v>
      </c>
    </row>
    <row r="881" spans="1:15" x14ac:dyDescent="0.3">
      <c r="A881">
        <v>48</v>
      </c>
      <c r="B881">
        <v>1355</v>
      </c>
      <c r="C881">
        <v>4</v>
      </c>
      <c r="D881">
        <v>78</v>
      </c>
      <c r="E881">
        <v>109990</v>
      </c>
      <c r="F881">
        <v>22245</v>
      </c>
      <c r="G881">
        <v>7</v>
      </c>
      <c r="H881">
        <v>14</v>
      </c>
      <c r="I881">
        <v>0</v>
      </c>
      <c r="J881">
        <v>27</v>
      </c>
      <c r="K881">
        <v>3</v>
      </c>
      <c r="L881">
        <v>15</v>
      </c>
      <c r="M881">
        <v>11</v>
      </c>
      <c r="N881">
        <v>4</v>
      </c>
      <c r="O881">
        <v>8</v>
      </c>
    </row>
    <row r="882" spans="1:15" x14ac:dyDescent="0.3">
      <c r="A882">
        <v>28</v>
      </c>
      <c r="B882">
        <v>103</v>
      </c>
      <c r="C882">
        <v>24</v>
      </c>
      <c r="D882">
        <v>50</v>
      </c>
      <c r="E882">
        <v>20280</v>
      </c>
      <c r="F882">
        <v>12947</v>
      </c>
      <c r="G882">
        <v>5</v>
      </c>
      <c r="H882">
        <v>14</v>
      </c>
      <c r="I882">
        <v>0</v>
      </c>
      <c r="J882">
        <v>6</v>
      </c>
      <c r="K882">
        <v>4</v>
      </c>
      <c r="L882">
        <v>4</v>
      </c>
      <c r="M882">
        <v>2</v>
      </c>
      <c r="N882">
        <v>0</v>
      </c>
      <c r="O882">
        <v>3</v>
      </c>
    </row>
    <row r="883" spans="1:15" x14ac:dyDescent="0.3">
      <c r="A883">
        <v>32</v>
      </c>
      <c r="B883">
        <v>1184</v>
      </c>
      <c r="C883">
        <v>1</v>
      </c>
      <c r="D883">
        <v>70</v>
      </c>
      <c r="E883">
        <v>23320</v>
      </c>
      <c r="F883">
        <v>3974</v>
      </c>
      <c r="G883">
        <v>6</v>
      </c>
      <c r="H883">
        <v>20</v>
      </c>
      <c r="I883">
        <v>0</v>
      </c>
      <c r="J883">
        <v>5</v>
      </c>
      <c r="K883">
        <v>3</v>
      </c>
      <c r="L883">
        <v>3</v>
      </c>
      <c r="M883">
        <v>0</v>
      </c>
      <c r="N883">
        <v>0</v>
      </c>
      <c r="O883">
        <v>2</v>
      </c>
    </row>
    <row r="884" spans="1:15" x14ac:dyDescent="0.3">
      <c r="A884">
        <v>51</v>
      </c>
      <c r="B884">
        <v>1405</v>
      </c>
      <c r="C884">
        <v>11</v>
      </c>
      <c r="D884">
        <v>82</v>
      </c>
      <c r="E884">
        <v>131420</v>
      </c>
      <c r="F884">
        <v>24439</v>
      </c>
      <c r="G884">
        <v>3</v>
      </c>
      <c r="H884">
        <v>16</v>
      </c>
      <c r="I884">
        <v>0</v>
      </c>
      <c r="J884">
        <v>29</v>
      </c>
      <c r="K884">
        <v>1</v>
      </c>
      <c r="L884">
        <v>5</v>
      </c>
      <c r="M884">
        <v>2</v>
      </c>
      <c r="N884">
        <v>0</v>
      </c>
      <c r="O884">
        <v>3</v>
      </c>
    </row>
    <row r="885" spans="1:15" x14ac:dyDescent="0.3">
      <c r="A885">
        <v>54</v>
      </c>
      <c r="B885">
        <v>821</v>
      </c>
      <c r="C885">
        <v>5</v>
      </c>
      <c r="D885">
        <v>86</v>
      </c>
      <c r="E885">
        <v>194060</v>
      </c>
      <c r="F885">
        <v>8509</v>
      </c>
      <c r="G885">
        <v>4</v>
      </c>
      <c r="H885">
        <v>11</v>
      </c>
      <c r="I885">
        <v>1</v>
      </c>
      <c r="J885">
        <v>24</v>
      </c>
      <c r="K885">
        <v>4</v>
      </c>
      <c r="L885">
        <v>4</v>
      </c>
      <c r="M885">
        <v>2</v>
      </c>
      <c r="N885">
        <v>1</v>
      </c>
      <c r="O885">
        <v>2</v>
      </c>
    </row>
    <row r="886" spans="1:15" x14ac:dyDescent="0.3">
      <c r="A886">
        <v>19</v>
      </c>
      <c r="B886">
        <v>489</v>
      </c>
      <c r="C886">
        <v>2</v>
      </c>
      <c r="D886">
        <v>52</v>
      </c>
      <c r="E886">
        <v>25640</v>
      </c>
      <c r="F886">
        <v>18437</v>
      </c>
      <c r="G886">
        <v>1</v>
      </c>
      <c r="H886">
        <v>12</v>
      </c>
      <c r="I886">
        <v>0</v>
      </c>
      <c r="J886">
        <v>1</v>
      </c>
      <c r="K886">
        <v>3</v>
      </c>
      <c r="L886">
        <v>1</v>
      </c>
      <c r="M886">
        <v>0</v>
      </c>
      <c r="N886">
        <v>0</v>
      </c>
      <c r="O886">
        <v>0</v>
      </c>
    </row>
    <row r="887" spans="1:15" x14ac:dyDescent="0.3">
      <c r="A887">
        <v>53</v>
      </c>
      <c r="B887">
        <v>661</v>
      </c>
      <c r="C887">
        <v>1</v>
      </c>
      <c r="D887">
        <v>60</v>
      </c>
      <c r="E887">
        <v>129650</v>
      </c>
      <c r="F887">
        <v>22308</v>
      </c>
      <c r="G887">
        <v>4</v>
      </c>
      <c r="H887">
        <v>20</v>
      </c>
      <c r="I887">
        <v>3</v>
      </c>
      <c r="J887">
        <v>27</v>
      </c>
      <c r="K887">
        <v>2</v>
      </c>
      <c r="L887">
        <v>3</v>
      </c>
      <c r="M887">
        <v>2</v>
      </c>
      <c r="N887">
        <v>0</v>
      </c>
      <c r="O887">
        <v>2</v>
      </c>
    </row>
    <row r="888" spans="1:15" x14ac:dyDescent="0.3">
      <c r="A888">
        <v>34</v>
      </c>
      <c r="B888">
        <v>258</v>
      </c>
      <c r="C888">
        <v>21</v>
      </c>
      <c r="D888">
        <v>74</v>
      </c>
      <c r="E888">
        <v>53370</v>
      </c>
      <c r="F888">
        <v>19921</v>
      </c>
      <c r="G888">
        <v>1</v>
      </c>
      <c r="H888">
        <v>12</v>
      </c>
      <c r="I888">
        <v>0</v>
      </c>
      <c r="J888">
        <v>10</v>
      </c>
      <c r="K888">
        <v>3</v>
      </c>
      <c r="L888">
        <v>10</v>
      </c>
      <c r="M888">
        <v>7</v>
      </c>
      <c r="N888">
        <v>5</v>
      </c>
      <c r="O888">
        <v>7</v>
      </c>
    </row>
    <row r="889" spans="1:15" x14ac:dyDescent="0.3">
      <c r="A889">
        <v>43</v>
      </c>
      <c r="B889">
        <v>807</v>
      </c>
      <c r="C889">
        <v>17</v>
      </c>
      <c r="D889">
        <v>38</v>
      </c>
      <c r="E889">
        <v>2437</v>
      </c>
      <c r="F889">
        <v>15587</v>
      </c>
      <c r="G889">
        <v>9</v>
      </c>
      <c r="H889">
        <v>16</v>
      </c>
      <c r="I889">
        <v>1</v>
      </c>
      <c r="J889">
        <v>6</v>
      </c>
      <c r="K889">
        <v>4</v>
      </c>
      <c r="L889">
        <v>1</v>
      </c>
      <c r="M889">
        <v>0</v>
      </c>
      <c r="N889">
        <v>0</v>
      </c>
      <c r="O889">
        <v>0</v>
      </c>
    </row>
    <row r="890" spans="1:15" x14ac:dyDescent="0.3">
      <c r="A890">
        <v>35</v>
      </c>
      <c r="B890">
        <v>1180</v>
      </c>
      <c r="C890">
        <v>2</v>
      </c>
      <c r="D890">
        <v>90</v>
      </c>
      <c r="E890">
        <v>57620</v>
      </c>
      <c r="F890">
        <v>24442</v>
      </c>
      <c r="G890">
        <v>2</v>
      </c>
      <c r="H890">
        <v>14</v>
      </c>
      <c r="I890">
        <v>1</v>
      </c>
      <c r="J890">
        <v>15</v>
      </c>
      <c r="K890">
        <v>6</v>
      </c>
      <c r="L890">
        <v>7</v>
      </c>
      <c r="M890">
        <v>7</v>
      </c>
      <c r="N890">
        <v>1</v>
      </c>
      <c r="O890">
        <v>7</v>
      </c>
    </row>
    <row r="891" spans="1:15" x14ac:dyDescent="0.3">
      <c r="A891">
        <v>45</v>
      </c>
      <c r="B891">
        <v>1238</v>
      </c>
      <c r="C891">
        <v>1</v>
      </c>
      <c r="D891">
        <v>74</v>
      </c>
      <c r="E891">
        <v>107480</v>
      </c>
      <c r="F891">
        <v>3395</v>
      </c>
      <c r="G891">
        <v>3</v>
      </c>
      <c r="H891">
        <v>23</v>
      </c>
      <c r="I891">
        <v>1</v>
      </c>
      <c r="J891">
        <v>25</v>
      </c>
      <c r="K891">
        <v>3</v>
      </c>
      <c r="L891">
        <v>23</v>
      </c>
      <c r="M891">
        <v>15</v>
      </c>
      <c r="N891">
        <v>14</v>
      </c>
      <c r="O891">
        <v>4</v>
      </c>
    </row>
    <row r="892" spans="1:15" x14ac:dyDescent="0.3">
      <c r="A892">
        <v>50</v>
      </c>
      <c r="B892">
        <v>959</v>
      </c>
      <c r="C892">
        <v>1</v>
      </c>
      <c r="D892">
        <v>81</v>
      </c>
      <c r="E892">
        <v>47280</v>
      </c>
      <c r="F892">
        <v>17251</v>
      </c>
      <c r="G892">
        <v>3</v>
      </c>
      <c r="H892">
        <v>14</v>
      </c>
      <c r="I892">
        <v>0</v>
      </c>
      <c r="J892">
        <v>5</v>
      </c>
      <c r="K892">
        <v>4</v>
      </c>
      <c r="L892">
        <v>0</v>
      </c>
      <c r="M892">
        <v>0</v>
      </c>
      <c r="N892">
        <v>0</v>
      </c>
      <c r="O892">
        <v>0</v>
      </c>
    </row>
    <row r="893" spans="1:15" x14ac:dyDescent="0.3">
      <c r="A893">
        <v>58</v>
      </c>
      <c r="B893">
        <v>1216</v>
      </c>
      <c r="C893">
        <v>15</v>
      </c>
      <c r="D893">
        <v>87</v>
      </c>
      <c r="E893">
        <v>15787</v>
      </c>
      <c r="F893">
        <v>21624</v>
      </c>
      <c r="G893">
        <v>2</v>
      </c>
      <c r="H893">
        <v>14</v>
      </c>
      <c r="I893">
        <v>0</v>
      </c>
      <c r="J893">
        <v>23</v>
      </c>
      <c r="K893">
        <v>3</v>
      </c>
      <c r="L893">
        <v>2</v>
      </c>
      <c r="M893">
        <v>2</v>
      </c>
      <c r="N893">
        <v>2</v>
      </c>
      <c r="O893">
        <v>2</v>
      </c>
    </row>
    <row r="894" spans="1:15" x14ac:dyDescent="0.3">
      <c r="A894">
        <v>46</v>
      </c>
      <c r="B894">
        <v>377</v>
      </c>
      <c r="C894">
        <v>9</v>
      </c>
      <c r="D894">
        <v>52</v>
      </c>
      <c r="E894">
        <v>100960</v>
      </c>
      <c r="F894">
        <v>15986</v>
      </c>
      <c r="G894">
        <v>4</v>
      </c>
      <c r="H894">
        <v>11</v>
      </c>
      <c r="I894">
        <v>1</v>
      </c>
      <c r="J894">
        <v>28</v>
      </c>
      <c r="K894">
        <v>1</v>
      </c>
      <c r="L894">
        <v>7</v>
      </c>
      <c r="M894">
        <v>7</v>
      </c>
      <c r="N894">
        <v>4</v>
      </c>
      <c r="O894">
        <v>3</v>
      </c>
    </row>
    <row r="895" spans="1:15" x14ac:dyDescent="0.3">
      <c r="A895">
        <v>36</v>
      </c>
      <c r="B895">
        <v>1040</v>
      </c>
      <c r="C895">
        <v>3</v>
      </c>
      <c r="D895">
        <v>79</v>
      </c>
      <c r="E895">
        <v>68420</v>
      </c>
      <c r="F895">
        <v>26308</v>
      </c>
      <c r="G895">
        <v>6</v>
      </c>
      <c r="H895">
        <v>20</v>
      </c>
      <c r="I895">
        <v>1</v>
      </c>
      <c r="J895">
        <v>13</v>
      </c>
      <c r="K895">
        <v>3</v>
      </c>
      <c r="L895">
        <v>5</v>
      </c>
      <c r="M895">
        <v>4</v>
      </c>
      <c r="N895">
        <v>0</v>
      </c>
      <c r="O895">
        <v>4</v>
      </c>
    </row>
    <row r="896" spans="1:15" x14ac:dyDescent="0.3">
      <c r="A896">
        <v>33</v>
      </c>
      <c r="B896">
        <v>586</v>
      </c>
      <c r="C896">
        <v>1</v>
      </c>
      <c r="D896">
        <v>48</v>
      </c>
      <c r="E896">
        <v>40370</v>
      </c>
      <c r="F896">
        <v>21816</v>
      </c>
      <c r="G896">
        <v>1</v>
      </c>
      <c r="H896">
        <v>22</v>
      </c>
      <c r="I896">
        <v>1</v>
      </c>
      <c r="J896">
        <v>9</v>
      </c>
      <c r="K896">
        <v>5</v>
      </c>
      <c r="L896">
        <v>9</v>
      </c>
      <c r="M896">
        <v>8</v>
      </c>
      <c r="N896">
        <v>0</v>
      </c>
      <c r="O896">
        <v>8</v>
      </c>
    </row>
    <row r="897" spans="1:15" x14ac:dyDescent="0.3">
      <c r="A897">
        <v>37</v>
      </c>
      <c r="B897">
        <v>671</v>
      </c>
      <c r="C897">
        <v>19</v>
      </c>
      <c r="D897">
        <v>85</v>
      </c>
      <c r="E897">
        <v>57680</v>
      </c>
      <c r="F897">
        <v>26493</v>
      </c>
      <c r="G897">
        <v>3</v>
      </c>
      <c r="H897">
        <v>17</v>
      </c>
      <c r="I897">
        <v>3</v>
      </c>
      <c r="J897">
        <v>9</v>
      </c>
      <c r="K897">
        <v>2</v>
      </c>
      <c r="L897">
        <v>4</v>
      </c>
      <c r="M897">
        <v>3</v>
      </c>
      <c r="N897">
        <v>0</v>
      </c>
      <c r="O897">
        <v>2</v>
      </c>
    </row>
    <row r="898" spans="1:15" x14ac:dyDescent="0.3">
      <c r="A898">
        <v>37</v>
      </c>
      <c r="B898">
        <v>674</v>
      </c>
      <c r="C898">
        <v>13</v>
      </c>
      <c r="D898">
        <v>47</v>
      </c>
      <c r="E898">
        <v>42850</v>
      </c>
      <c r="F898">
        <v>3031</v>
      </c>
      <c r="G898">
        <v>1</v>
      </c>
      <c r="H898">
        <v>17</v>
      </c>
      <c r="I898">
        <v>0</v>
      </c>
      <c r="J898">
        <v>10</v>
      </c>
      <c r="K898">
        <v>2</v>
      </c>
      <c r="L898">
        <v>10</v>
      </c>
      <c r="M898">
        <v>8</v>
      </c>
      <c r="N898">
        <v>3</v>
      </c>
      <c r="O898">
        <v>7</v>
      </c>
    </row>
    <row r="899" spans="1:15" x14ac:dyDescent="0.3">
      <c r="A899">
        <v>36</v>
      </c>
      <c r="B899">
        <v>1097</v>
      </c>
      <c r="C899">
        <v>10</v>
      </c>
      <c r="D899">
        <v>96</v>
      </c>
      <c r="E899">
        <v>29360</v>
      </c>
      <c r="F899">
        <v>10826</v>
      </c>
      <c r="G899">
        <v>1</v>
      </c>
      <c r="H899">
        <v>11</v>
      </c>
      <c r="I899">
        <v>0</v>
      </c>
      <c r="J899">
        <v>6</v>
      </c>
      <c r="K899">
        <v>4</v>
      </c>
      <c r="L899">
        <v>6</v>
      </c>
      <c r="M899">
        <v>4</v>
      </c>
      <c r="N899">
        <v>0</v>
      </c>
      <c r="O899">
        <v>2</v>
      </c>
    </row>
    <row r="900" spans="1:15" x14ac:dyDescent="0.3">
      <c r="A900">
        <v>36</v>
      </c>
      <c r="B900">
        <v>917</v>
      </c>
      <c r="C900">
        <v>6</v>
      </c>
      <c r="D900">
        <v>60</v>
      </c>
      <c r="E900">
        <v>27410</v>
      </c>
      <c r="F900">
        <v>6865</v>
      </c>
      <c r="G900">
        <v>1</v>
      </c>
      <c r="H900">
        <v>14</v>
      </c>
      <c r="I900">
        <v>1</v>
      </c>
      <c r="J900">
        <v>7</v>
      </c>
      <c r="K900">
        <v>4</v>
      </c>
      <c r="L900">
        <v>7</v>
      </c>
      <c r="M900">
        <v>7</v>
      </c>
      <c r="N900">
        <v>1</v>
      </c>
      <c r="O900">
        <v>7</v>
      </c>
    </row>
    <row r="901" spans="1:15" x14ac:dyDescent="0.3">
      <c r="A901">
        <v>41</v>
      </c>
      <c r="B901">
        <v>1276</v>
      </c>
      <c r="C901">
        <v>2</v>
      </c>
      <c r="D901">
        <v>91</v>
      </c>
      <c r="E901">
        <v>165950</v>
      </c>
      <c r="F901">
        <v>5626</v>
      </c>
      <c r="G901">
        <v>7</v>
      </c>
      <c r="H901">
        <v>16</v>
      </c>
      <c r="I901">
        <v>1</v>
      </c>
      <c r="J901">
        <v>22</v>
      </c>
      <c r="K901">
        <v>2</v>
      </c>
      <c r="L901">
        <v>18</v>
      </c>
      <c r="M901">
        <v>16</v>
      </c>
      <c r="N901">
        <v>11</v>
      </c>
      <c r="O901">
        <v>8</v>
      </c>
    </row>
    <row r="902" spans="1:15" x14ac:dyDescent="0.3">
      <c r="A902">
        <v>49</v>
      </c>
      <c r="B902">
        <v>1490</v>
      </c>
      <c r="C902">
        <v>7</v>
      </c>
      <c r="D902">
        <v>35</v>
      </c>
      <c r="E902">
        <v>104660</v>
      </c>
      <c r="F902">
        <v>20948</v>
      </c>
      <c r="G902">
        <v>3</v>
      </c>
      <c r="H902">
        <v>14</v>
      </c>
      <c r="I902">
        <v>2</v>
      </c>
      <c r="J902">
        <v>29</v>
      </c>
      <c r="K902">
        <v>3</v>
      </c>
      <c r="L902">
        <v>8</v>
      </c>
      <c r="M902">
        <v>7</v>
      </c>
      <c r="N902">
        <v>0</v>
      </c>
      <c r="O902">
        <v>7</v>
      </c>
    </row>
    <row r="903" spans="1:15" x14ac:dyDescent="0.3">
      <c r="A903">
        <v>39</v>
      </c>
      <c r="B903">
        <v>945</v>
      </c>
      <c r="C903">
        <v>22</v>
      </c>
      <c r="D903">
        <v>82</v>
      </c>
      <c r="E903">
        <v>108800</v>
      </c>
      <c r="F903">
        <v>5083</v>
      </c>
      <c r="G903">
        <v>1</v>
      </c>
      <c r="H903">
        <v>13</v>
      </c>
      <c r="I903">
        <v>0</v>
      </c>
      <c r="J903">
        <v>21</v>
      </c>
      <c r="K903">
        <v>2</v>
      </c>
      <c r="L903">
        <v>21</v>
      </c>
      <c r="M903">
        <v>6</v>
      </c>
      <c r="N903">
        <v>2</v>
      </c>
      <c r="O903">
        <v>8</v>
      </c>
    </row>
    <row r="904" spans="1:15" x14ac:dyDescent="0.3">
      <c r="A904">
        <v>36</v>
      </c>
      <c r="B904">
        <v>363</v>
      </c>
      <c r="C904">
        <v>1</v>
      </c>
      <c r="D904">
        <v>77</v>
      </c>
      <c r="E904">
        <v>102520</v>
      </c>
      <c r="F904">
        <v>4235</v>
      </c>
      <c r="G904">
        <v>2</v>
      </c>
      <c r="H904">
        <v>21</v>
      </c>
      <c r="I904">
        <v>1</v>
      </c>
      <c r="J904">
        <v>17</v>
      </c>
      <c r="K904">
        <v>2</v>
      </c>
      <c r="L904">
        <v>7</v>
      </c>
      <c r="M904">
        <v>7</v>
      </c>
      <c r="N904">
        <v>7</v>
      </c>
      <c r="O904">
        <v>7</v>
      </c>
    </row>
    <row r="905" spans="1:15" x14ac:dyDescent="0.3">
      <c r="A905">
        <v>36</v>
      </c>
      <c r="B905">
        <v>506</v>
      </c>
      <c r="C905">
        <v>3</v>
      </c>
      <c r="D905">
        <v>30</v>
      </c>
      <c r="E905">
        <v>44850</v>
      </c>
      <c r="F905">
        <v>26285</v>
      </c>
      <c r="G905">
        <v>4</v>
      </c>
      <c r="H905">
        <v>12</v>
      </c>
      <c r="I905">
        <v>0</v>
      </c>
      <c r="J905">
        <v>10</v>
      </c>
      <c r="K905">
        <v>2</v>
      </c>
      <c r="L905">
        <v>8</v>
      </c>
      <c r="M905">
        <v>0</v>
      </c>
      <c r="N905">
        <v>7</v>
      </c>
      <c r="O905">
        <v>7</v>
      </c>
    </row>
    <row r="906" spans="1:15" x14ac:dyDescent="0.3">
      <c r="A906">
        <v>50</v>
      </c>
      <c r="B906">
        <v>854</v>
      </c>
      <c r="C906">
        <v>1</v>
      </c>
      <c r="D906">
        <v>68</v>
      </c>
      <c r="E906">
        <v>195170</v>
      </c>
      <c r="F906">
        <v>24118</v>
      </c>
      <c r="G906">
        <v>3</v>
      </c>
      <c r="H906">
        <v>11</v>
      </c>
      <c r="I906">
        <v>1</v>
      </c>
      <c r="J906">
        <v>32</v>
      </c>
      <c r="K906">
        <v>3</v>
      </c>
      <c r="L906">
        <v>7</v>
      </c>
      <c r="M906">
        <v>0</v>
      </c>
      <c r="N906">
        <v>0</v>
      </c>
      <c r="O906">
        <v>6</v>
      </c>
    </row>
    <row r="907" spans="1:15" x14ac:dyDescent="0.3">
      <c r="A907">
        <v>42</v>
      </c>
      <c r="B907">
        <v>265</v>
      </c>
      <c r="C907">
        <v>5</v>
      </c>
      <c r="D907">
        <v>90</v>
      </c>
      <c r="E907">
        <v>183030</v>
      </c>
      <c r="F907">
        <v>7770</v>
      </c>
      <c r="G907">
        <v>6</v>
      </c>
      <c r="H907">
        <v>13</v>
      </c>
      <c r="I907">
        <v>0</v>
      </c>
      <c r="J907">
        <v>21</v>
      </c>
      <c r="K907">
        <v>3</v>
      </c>
      <c r="L907">
        <v>1</v>
      </c>
      <c r="M907">
        <v>0</v>
      </c>
      <c r="N907">
        <v>0</v>
      </c>
      <c r="O907">
        <v>0</v>
      </c>
    </row>
    <row r="908" spans="1:15" x14ac:dyDescent="0.3">
      <c r="A908">
        <v>45</v>
      </c>
      <c r="B908">
        <v>1329</v>
      </c>
      <c r="C908">
        <v>2</v>
      </c>
      <c r="D908">
        <v>59</v>
      </c>
      <c r="E908">
        <v>5770</v>
      </c>
      <c r="F908">
        <v>5388</v>
      </c>
      <c r="G908">
        <v>1</v>
      </c>
      <c r="H908">
        <v>19</v>
      </c>
      <c r="I908">
        <v>2</v>
      </c>
      <c r="J908">
        <v>10</v>
      </c>
      <c r="K908">
        <v>3</v>
      </c>
      <c r="L908">
        <v>10</v>
      </c>
      <c r="M908">
        <v>7</v>
      </c>
      <c r="N908">
        <v>3</v>
      </c>
      <c r="O908">
        <v>9</v>
      </c>
    </row>
    <row r="909" spans="1:15" x14ac:dyDescent="0.3">
      <c r="A909">
        <v>42</v>
      </c>
      <c r="B909">
        <v>532</v>
      </c>
      <c r="C909">
        <v>29</v>
      </c>
      <c r="D909">
        <v>92</v>
      </c>
      <c r="E909">
        <v>45560</v>
      </c>
      <c r="F909">
        <v>12932</v>
      </c>
      <c r="G909">
        <v>2</v>
      </c>
      <c r="H909">
        <v>11</v>
      </c>
      <c r="I909">
        <v>1</v>
      </c>
      <c r="J909">
        <v>19</v>
      </c>
      <c r="K909">
        <v>3</v>
      </c>
      <c r="L909">
        <v>5</v>
      </c>
      <c r="M909">
        <v>4</v>
      </c>
      <c r="N909">
        <v>0</v>
      </c>
      <c r="O909">
        <v>2</v>
      </c>
    </row>
    <row r="910" spans="1:15" x14ac:dyDescent="0.3">
      <c r="A910">
        <v>32</v>
      </c>
      <c r="B910">
        <v>862</v>
      </c>
      <c r="C910">
        <v>2</v>
      </c>
      <c r="D910">
        <v>76</v>
      </c>
      <c r="E910">
        <v>28270</v>
      </c>
      <c r="F910">
        <v>14947</v>
      </c>
      <c r="G910">
        <v>1</v>
      </c>
      <c r="H910">
        <v>12</v>
      </c>
      <c r="I910">
        <v>3</v>
      </c>
      <c r="J910">
        <v>1</v>
      </c>
      <c r="K910">
        <v>3</v>
      </c>
      <c r="L910">
        <v>1</v>
      </c>
      <c r="M910">
        <v>0</v>
      </c>
      <c r="N910">
        <v>0</v>
      </c>
      <c r="O910">
        <v>0</v>
      </c>
    </row>
    <row r="911" spans="1:15" x14ac:dyDescent="0.3">
      <c r="A911">
        <v>40</v>
      </c>
      <c r="B911">
        <v>444</v>
      </c>
      <c r="C911">
        <v>2</v>
      </c>
      <c r="D911">
        <v>92</v>
      </c>
      <c r="E911">
        <v>56770</v>
      </c>
      <c r="F911">
        <v>4258</v>
      </c>
      <c r="G911">
        <v>3</v>
      </c>
      <c r="H911">
        <v>14</v>
      </c>
      <c r="I911">
        <v>1</v>
      </c>
      <c r="J911">
        <v>15</v>
      </c>
      <c r="K911">
        <v>4</v>
      </c>
      <c r="L911">
        <v>11</v>
      </c>
      <c r="M911">
        <v>8</v>
      </c>
      <c r="N911">
        <v>5</v>
      </c>
      <c r="O911">
        <v>10</v>
      </c>
    </row>
    <row r="912" spans="1:15" x14ac:dyDescent="0.3">
      <c r="A912">
        <v>40</v>
      </c>
      <c r="B912">
        <v>884</v>
      </c>
      <c r="C912">
        <v>15</v>
      </c>
      <c r="D912">
        <v>80</v>
      </c>
      <c r="E912">
        <v>104350</v>
      </c>
      <c r="F912">
        <v>25800</v>
      </c>
      <c r="G912">
        <v>1</v>
      </c>
      <c r="H912">
        <v>13</v>
      </c>
      <c r="I912">
        <v>2</v>
      </c>
      <c r="J912">
        <v>18</v>
      </c>
      <c r="K912">
        <v>2</v>
      </c>
      <c r="L912">
        <v>5</v>
      </c>
      <c r="M912">
        <v>15</v>
      </c>
      <c r="N912">
        <v>14</v>
      </c>
      <c r="O912">
        <v>12</v>
      </c>
    </row>
    <row r="913" spans="1:15" x14ac:dyDescent="0.3">
      <c r="A913">
        <v>32</v>
      </c>
      <c r="B913">
        <v>588</v>
      </c>
      <c r="C913">
        <v>8</v>
      </c>
      <c r="D913">
        <v>65</v>
      </c>
      <c r="E913">
        <v>52280</v>
      </c>
      <c r="F913">
        <v>24624</v>
      </c>
      <c r="G913">
        <v>1</v>
      </c>
      <c r="H913">
        <v>11</v>
      </c>
      <c r="I913">
        <v>0</v>
      </c>
      <c r="J913">
        <v>13</v>
      </c>
      <c r="K913">
        <v>2</v>
      </c>
      <c r="L913">
        <v>13</v>
      </c>
      <c r="M913">
        <v>12</v>
      </c>
      <c r="N913">
        <v>11</v>
      </c>
      <c r="O913">
        <v>9</v>
      </c>
    </row>
    <row r="914" spans="1:15" x14ac:dyDescent="0.3">
      <c r="A914">
        <v>50</v>
      </c>
      <c r="B914">
        <v>804</v>
      </c>
      <c r="C914">
        <v>9</v>
      </c>
      <c r="D914">
        <v>64</v>
      </c>
      <c r="E914">
        <v>23800</v>
      </c>
      <c r="F914">
        <v>20165</v>
      </c>
      <c r="G914">
        <v>4</v>
      </c>
      <c r="H914">
        <v>18</v>
      </c>
      <c r="I914">
        <v>0</v>
      </c>
      <c r="J914">
        <v>8</v>
      </c>
      <c r="K914">
        <v>5</v>
      </c>
      <c r="L914">
        <v>1</v>
      </c>
      <c r="M914">
        <v>0</v>
      </c>
      <c r="N914">
        <v>0</v>
      </c>
      <c r="O914">
        <v>0</v>
      </c>
    </row>
    <row r="915" spans="1:15" x14ac:dyDescent="0.3">
      <c r="A915">
        <v>49</v>
      </c>
      <c r="B915">
        <v>464</v>
      </c>
      <c r="C915">
        <v>16</v>
      </c>
      <c r="D915">
        <v>74</v>
      </c>
      <c r="E915">
        <v>25870</v>
      </c>
      <c r="F915">
        <v>24941</v>
      </c>
      <c r="G915">
        <v>4</v>
      </c>
      <c r="H915">
        <v>16</v>
      </c>
      <c r="I915">
        <v>1</v>
      </c>
      <c r="J915">
        <v>17</v>
      </c>
      <c r="K915">
        <v>2</v>
      </c>
      <c r="L915">
        <v>2</v>
      </c>
      <c r="M915">
        <v>2</v>
      </c>
      <c r="N915">
        <v>2</v>
      </c>
      <c r="O915">
        <v>2</v>
      </c>
    </row>
    <row r="916" spans="1:15" x14ac:dyDescent="0.3">
      <c r="A916">
        <v>45</v>
      </c>
      <c r="B916">
        <v>1005</v>
      </c>
      <c r="C916">
        <v>28</v>
      </c>
      <c r="D916">
        <v>48</v>
      </c>
      <c r="E916">
        <v>167040</v>
      </c>
      <c r="F916">
        <v>17119</v>
      </c>
      <c r="G916">
        <v>1</v>
      </c>
      <c r="H916">
        <v>11</v>
      </c>
      <c r="I916">
        <v>0</v>
      </c>
      <c r="J916">
        <v>21</v>
      </c>
      <c r="K916">
        <v>2</v>
      </c>
      <c r="L916">
        <v>21</v>
      </c>
      <c r="M916">
        <v>6</v>
      </c>
      <c r="N916">
        <v>8</v>
      </c>
      <c r="O916">
        <v>6</v>
      </c>
    </row>
    <row r="917" spans="1:15" x14ac:dyDescent="0.3">
      <c r="A917">
        <v>58</v>
      </c>
      <c r="B917">
        <v>1055</v>
      </c>
      <c r="C917">
        <v>1</v>
      </c>
      <c r="D917">
        <v>76</v>
      </c>
      <c r="E917">
        <v>197010</v>
      </c>
      <c r="F917">
        <v>22456</v>
      </c>
      <c r="G917">
        <v>3</v>
      </c>
      <c r="H917">
        <v>21</v>
      </c>
      <c r="I917">
        <v>1</v>
      </c>
      <c r="J917">
        <v>32</v>
      </c>
      <c r="K917">
        <v>3</v>
      </c>
      <c r="L917">
        <v>5</v>
      </c>
      <c r="M917">
        <v>8</v>
      </c>
      <c r="N917">
        <v>1</v>
      </c>
      <c r="O917">
        <v>5</v>
      </c>
    </row>
    <row r="918" spans="1:15" x14ac:dyDescent="0.3">
      <c r="A918">
        <v>29</v>
      </c>
      <c r="B918">
        <v>136</v>
      </c>
      <c r="C918">
        <v>1</v>
      </c>
      <c r="D918">
        <v>89</v>
      </c>
      <c r="E918">
        <v>53730</v>
      </c>
      <c r="F918">
        <v>6225</v>
      </c>
      <c r="G918">
        <v>0</v>
      </c>
      <c r="H918">
        <v>12</v>
      </c>
      <c r="I918">
        <v>1</v>
      </c>
      <c r="J918">
        <v>6</v>
      </c>
      <c r="K918">
        <v>5</v>
      </c>
      <c r="L918">
        <v>5</v>
      </c>
      <c r="M918">
        <v>3</v>
      </c>
      <c r="N918">
        <v>0</v>
      </c>
      <c r="O918">
        <v>2</v>
      </c>
    </row>
    <row r="919" spans="1:15" x14ac:dyDescent="0.3">
      <c r="A919">
        <v>40</v>
      </c>
      <c r="B919">
        <v>543</v>
      </c>
      <c r="C919">
        <v>1</v>
      </c>
      <c r="D919">
        <v>83</v>
      </c>
      <c r="E919">
        <v>2406</v>
      </c>
      <c r="F919">
        <v>4060</v>
      </c>
      <c r="G919">
        <v>8</v>
      </c>
      <c r="H919">
        <v>19</v>
      </c>
      <c r="I919">
        <v>2</v>
      </c>
      <c r="J919">
        <v>8</v>
      </c>
      <c r="K919">
        <v>3</v>
      </c>
      <c r="L919">
        <v>1</v>
      </c>
      <c r="M919">
        <v>0</v>
      </c>
      <c r="N919">
        <v>0</v>
      </c>
      <c r="O919">
        <v>0</v>
      </c>
    </row>
    <row r="920" spans="1:15" x14ac:dyDescent="0.3">
      <c r="A920">
        <v>40</v>
      </c>
      <c r="B920">
        <v>1492</v>
      </c>
      <c r="C920">
        <v>20</v>
      </c>
      <c r="D920">
        <v>61</v>
      </c>
      <c r="E920">
        <v>103220</v>
      </c>
      <c r="F920">
        <v>26542</v>
      </c>
      <c r="G920">
        <v>4</v>
      </c>
      <c r="H920">
        <v>20</v>
      </c>
      <c r="I920">
        <v>1</v>
      </c>
      <c r="J920">
        <v>14</v>
      </c>
      <c r="K920">
        <v>6</v>
      </c>
      <c r="L920">
        <v>11</v>
      </c>
      <c r="M920">
        <v>10</v>
      </c>
      <c r="N920">
        <v>11</v>
      </c>
      <c r="O920">
        <v>1</v>
      </c>
    </row>
    <row r="921" spans="1:15" x14ac:dyDescent="0.3">
      <c r="A921">
        <v>37</v>
      </c>
      <c r="B921">
        <v>1115</v>
      </c>
      <c r="C921">
        <v>1</v>
      </c>
      <c r="D921">
        <v>51</v>
      </c>
      <c r="E921">
        <v>59930</v>
      </c>
      <c r="F921">
        <v>2689</v>
      </c>
      <c r="G921">
        <v>1</v>
      </c>
      <c r="H921">
        <v>18</v>
      </c>
      <c r="I921">
        <v>1</v>
      </c>
      <c r="J921">
        <v>7</v>
      </c>
      <c r="K921">
        <v>2</v>
      </c>
      <c r="L921">
        <v>7</v>
      </c>
      <c r="M921">
        <v>5</v>
      </c>
      <c r="N921">
        <v>0</v>
      </c>
      <c r="O921">
        <v>7</v>
      </c>
    </row>
    <row r="922" spans="1:15" x14ac:dyDescent="0.3">
      <c r="A922">
        <v>35</v>
      </c>
      <c r="B922">
        <v>682</v>
      </c>
      <c r="C922">
        <v>18</v>
      </c>
      <c r="D922">
        <v>71</v>
      </c>
      <c r="E922">
        <v>55610</v>
      </c>
      <c r="F922">
        <v>15975</v>
      </c>
      <c r="G922">
        <v>0</v>
      </c>
      <c r="H922">
        <v>16</v>
      </c>
      <c r="I922">
        <v>1</v>
      </c>
      <c r="J922">
        <v>6</v>
      </c>
      <c r="K922">
        <v>2</v>
      </c>
      <c r="L922">
        <v>5</v>
      </c>
      <c r="M922">
        <v>3</v>
      </c>
      <c r="N922">
        <v>0</v>
      </c>
      <c r="O922">
        <v>4</v>
      </c>
    </row>
    <row r="923" spans="1:15" x14ac:dyDescent="0.3">
      <c r="A923">
        <v>39</v>
      </c>
      <c r="B923">
        <v>524</v>
      </c>
      <c r="C923">
        <v>18</v>
      </c>
      <c r="D923">
        <v>32</v>
      </c>
      <c r="E923">
        <v>45340</v>
      </c>
      <c r="F923">
        <v>13352</v>
      </c>
      <c r="G923">
        <v>0</v>
      </c>
      <c r="H923">
        <v>11</v>
      </c>
      <c r="I923">
        <v>0</v>
      </c>
      <c r="J923">
        <v>9</v>
      </c>
      <c r="K923">
        <v>6</v>
      </c>
      <c r="L923">
        <v>8</v>
      </c>
      <c r="M923">
        <v>7</v>
      </c>
      <c r="N923">
        <v>1</v>
      </c>
      <c r="O923">
        <v>7</v>
      </c>
    </row>
    <row r="924" spans="1:15" x14ac:dyDescent="0.3">
      <c r="A924">
        <v>35</v>
      </c>
      <c r="B924">
        <v>195</v>
      </c>
      <c r="C924">
        <v>1</v>
      </c>
      <c r="D924">
        <v>80</v>
      </c>
      <c r="E924">
        <v>48590</v>
      </c>
      <c r="F924">
        <v>6698</v>
      </c>
      <c r="G924">
        <v>1</v>
      </c>
      <c r="H924">
        <v>16</v>
      </c>
      <c r="I924">
        <v>0</v>
      </c>
      <c r="J924">
        <v>5</v>
      </c>
      <c r="K924">
        <v>3</v>
      </c>
      <c r="L924">
        <v>5</v>
      </c>
      <c r="M924">
        <v>4</v>
      </c>
      <c r="N924">
        <v>0</v>
      </c>
      <c r="O924">
        <v>3</v>
      </c>
    </row>
    <row r="925" spans="1:15" x14ac:dyDescent="0.3">
      <c r="A925">
        <v>30</v>
      </c>
      <c r="B925">
        <v>1092</v>
      </c>
      <c r="C925">
        <v>10</v>
      </c>
      <c r="D925">
        <v>64</v>
      </c>
      <c r="E925">
        <v>96670</v>
      </c>
      <c r="F925">
        <v>2739</v>
      </c>
      <c r="G925">
        <v>9</v>
      </c>
      <c r="H925">
        <v>14</v>
      </c>
      <c r="I925">
        <v>0</v>
      </c>
      <c r="J925">
        <v>9</v>
      </c>
      <c r="K925">
        <v>3</v>
      </c>
      <c r="L925">
        <v>7</v>
      </c>
      <c r="M925">
        <v>7</v>
      </c>
      <c r="N925">
        <v>0</v>
      </c>
      <c r="O925">
        <v>2</v>
      </c>
    </row>
    <row r="926" spans="1:15" x14ac:dyDescent="0.3">
      <c r="A926">
        <v>53</v>
      </c>
      <c r="B926">
        <v>970</v>
      </c>
      <c r="C926">
        <v>7</v>
      </c>
      <c r="D926">
        <v>59</v>
      </c>
      <c r="E926">
        <v>148140</v>
      </c>
      <c r="F926">
        <v>13514</v>
      </c>
      <c r="G926">
        <v>3</v>
      </c>
      <c r="H926">
        <v>19</v>
      </c>
      <c r="I926">
        <v>0</v>
      </c>
      <c r="J926">
        <v>32</v>
      </c>
      <c r="K926">
        <v>3</v>
      </c>
      <c r="L926">
        <v>5</v>
      </c>
      <c r="M926">
        <v>1</v>
      </c>
      <c r="N926">
        <v>1</v>
      </c>
      <c r="O926">
        <v>3</v>
      </c>
    </row>
    <row r="927" spans="1:15" x14ac:dyDescent="0.3">
      <c r="A927">
        <v>37</v>
      </c>
      <c r="B927">
        <v>342</v>
      </c>
      <c r="C927">
        <v>16</v>
      </c>
      <c r="D927">
        <v>66</v>
      </c>
      <c r="E927">
        <v>63340</v>
      </c>
      <c r="F927">
        <v>24558</v>
      </c>
      <c r="G927">
        <v>4</v>
      </c>
      <c r="H927">
        <v>19</v>
      </c>
      <c r="I927">
        <v>2</v>
      </c>
      <c r="J927">
        <v>9</v>
      </c>
      <c r="K927">
        <v>2</v>
      </c>
      <c r="L927">
        <v>1</v>
      </c>
      <c r="M927">
        <v>0</v>
      </c>
      <c r="N927">
        <v>0</v>
      </c>
      <c r="O927">
        <v>0</v>
      </c>
    </row>
    <row r="928" spans="1:15" x14ac:dyDescent="0.3">
      <c r="A928">
        <v>44</v>
      </c>
      <c r="B928">
        <v>621</v>
      </c>
      <c r="C928">
        <v>15</v>
      </c>
      <c r="D928">
        <v>73</v>
      </c>
      <c r="E928">
        <v>79780</v>
      </c>
      <c r="F928">
        <v>14075</v>
      </c>
      <c r="G928">
        <v>1</v>
      </c>
      <c r="H928">
        <v>11</v>
      </c>
      <c r="I928">
        <v>1</v>
      </c>
      <c r="J928">
        <v>10</v>
      </c>
      <c r="K928">
        <v>2</v>
      </c>
      <c r="L928">
        <v>10</v>
      </c>
      <c r="M928">
        <v>7</v>
      </c>
      <c r="N928">
        <v>0</v>
      </c>
      <c r="O928">
        <v>5</v>
      </c>
    </row>
    <row r="929" spans="1:15" x14ac:dyDescent="0.3">
      <c r="A929">
        <v>35</v>
      </c>
      <c r="B929">
        <v>1370</v>
      </c>
      <c r="C929">
        <v>27</v>
      </c>
      <c r="D929">
        <v>49</v>
      </c>
      <c r="E929">
        <v>68830</v>
      </c>
      <c r="F929">
        <v>5151</v>
      </c>
      <c r="G929">
        <v>2</v>
      </c>
      <c r="H929">
        <v>16</v>
      </c>
      <c r="I929">
        <v>1</v>
      </c>
      <c r="J929">
        <v>17</v>
      </c>
      <c r="K929">
        <v>3</v>
      </c>
      <c r="L929">
        <v>7</v>
      </c>
      <c r="M929">
        <v>7</v>
      </c>
      <c r="N929">
        <v>0</v>
      </c>
      <c r="O929">
        <v>7</v>
      </c>
    </row>
    <row r="930" spans="1:15" x14ac:dyDescent="0.3">
      <c r="A930">
        <v>39</v>
      </c>
      <c r="B930">
        <v>711</v>
      </c>
      <c r="C930">
        <v>4</v>
      </c>
      <c r="D930">
        <v>81</v>
      </c>
      <c r="E930">
        <v>50420</v>
      </c>
      <c r="F930">
        <v>3140</v>
      </c>
      <c r="G930">
        <v>0</v>
      </c>
      <c r="H930">
        <v>13</v>
      </c>
      <c r="I930">
        <v>0</v>
      </c>
      <c r="J930">
        <v>10</v>
      </c>
      <c r="K930">
        <v>2</v>
      </c>
      <c r="L930">
        <v>9</v>
      </c>
      <c r="M930">
        <v>2</v>
      </c>
      <c r="N930">
        <v>3</v>
      </c>
      <c r="O930">
        <v>8</v>
      </c>
    </row>
    <row r="931" spans="1:15" x14ac:dyDescent="0.3">
      <c r="A931">
        <v>40</v>
      </c>
      <c r="B931">
        <v>750</v>
      </c>
      <c r="C931">
        <v>12</v>
      </c>
      <c r="D931">
        <v>47</v>
      </c>
      <c r="E931">
        <v>44480</v>
      </c>
      <c r="F931">
        <v>10748</v>
      </c>
      <c r="G931">
        <v>2</v>
      </c>
      <c r="H931">
        <v>12</v>
      </c>
      <c r="I931">
        <v>1</v>
      </c>
      <c r="J931">
        <v>15</v>
      </c>
      <c r="K931">
        <v>3</v>
      </c>
      <c r="L931">
        <v>7</v>
      </c>
      <c r="M931">
        <v>4</v>
      </c>
      <c r="N931">
        <v>7</v>
      </c>
      <c r="O931">
        <v>7</v>
      </c>
    </row>
    <row r="932" spans="1:15" x14ac:dyDescent="0.3">
      <c r="A932">
        <v>56</v>
      </c>
      <c r="B932">
        <v>906</v>
      </c>
      <c r="C932">
        <v>6</v>
      </c>
      <c r="D932">
        <v>86</v>
      </c>
      <c r="E932">
        <v>132120</v>
      </c>
      <c r="F932">
        <v>18256</v>
      </c>
      <c r="G932">
        <v>9</v>
      </c>
      <c r="H932">
        <v>11</v>
      </c>
      <c r="I932">
        <v>3</v>
      </c>
      <c r="J932">
        <v>36</v>
      </c>
      <c r="K932">
        <v>0</v>
      </c>
      <c r="L932">
        <v>7</v>
      </c>
      <c r="M932">
        <v>7</v>
      </c>
      <c r="N932">
        <v>7</v>
      </c>
      <c r="O932">
        <v>7</v>
      </c>
    </row>
    <row r="933" spans="1:15" x14ac:dyDescent="0.3">
      <c r="A933">
        <v>31</v>
      </c>
      <c r="B933">
        <v>741</v>
      </c>
      <c r="C933">
        <v>2</v>
      </c>
      <c r="D933">
        <v>69</v>
      </c>
      <c r="E933">
        <v>34770</v>
      </c>
      <c r="F933">
        <v>18103</v>
      </c>
      <c r="G933">
        <v>1</v>
      </c>
      <c r="H933">
        <v>14</v>
      </c>
      <c r="I933">
        <v>1</v>
      </c>
      <c r="J933">
        <v>6</v>
      </c>
      <c r="K933">
        <v>2</v>
      </c>
      <c r="L933">
        <v>5</v>
      </c>
      <c r="M933">
        <v>2</v>
      </c>
      <c r="N933">
        <v>0</v>
      </c>
      <c r="O933">
        <v>3</v>
      </c>
    </row>
    <row r="934" spans="1:15" x14ac:dyDescent="0.3">
      <c r="A934">
        <v>29</v>
      </c>
      <c r="B934">
        <v>1283</v>
      </c>
      <c r="C934">
        <v>23</v>
      </c>
      <c r="D934">
        <v>54</v>
      </c>
      <c r="E934">
        <v>22010</v>
      </c>
      <c r="F934">
        <v>18168</v>
      </c>
      <c r="G934">
        <v>9</v>
      </c>
      <c r="H934">
        <v>16</v>
      </c>
      <c r="I934">
        <v>0</v>
      </c>
      <c r="J934">
        <v>6</v>
      </c>
      <c r="K934">
        <v>4</v>
      </c>
      <c r="L934">
        <v>3</v>
      </c>
      <c r="M934">
        <v>2</v>
      </c>
      <c r="N934">
        <v>1</v>
      </c>
      <c r="O934">
        <v>2</v>
      </c>
    </row>
    <row r="935" spans="1:15" x14ac:dyDescent="0.3">
      <c r="A935">
        <v>31</v>
      </c>
      <c r="B935">
        <v>329</v>
      </c>
      <c r="C935">
        <v>1</v>
      </c>
      <c r="D935">
        <v>98</v>
      </c>
      <c r="E935">
        <v>22180</v>
      </c>
      <c r="F935">
        <v>16193</v>
      </c>
      <c r="G935">
        <v>1</v>
      </c>
      <c r="H935">
        <v>12</v>
      </c>
      <c r="I935">
        <v>1</v>
      </c>
      <c r="J935">
        <v>4</v>
      </c>
      <c r="K935">
        <v>3</v>
      </c>
      <c r="L935">
        <v>4</v>
      </c>
      <c r="M935">
        <v>2</v>
      </c>
      <c r="N935">
        <v>3</v>
      </c>
      <c r="O935">
        <v>2</v>
      </c>
    </row>
    <row r="936" spans="1:15" x14ac:dyDescent="0.3">
      <c r="A936">
        <v>56</v>
      </c>
      <c r="B936">
        <v>206</v>
      </c>
      <c r="C936">
        <v>8</v>
      </c>
      <c r="D936">
        <v>99</v>
      </c>
      <c r="E936">
        <v>197170</v>
      </c>
      <c r="F936">
        <v>4022</v>
      </c>
      <c r="G936">
        <v>6</v>
      </c>
      <c r="H936">
        <v>14</v>
      </c>
      <c r="I936">
        <v>0</v>
      </c>
      <c r="J936">
        <v>36</v>
      </c>
      <c r="K936">
        <v>4</v>
      </c>
      <c r="L936">
        <v>7</v>
      </c>
      <c r="M936">
        <v>3</v>
      </c>
      <c r="N936">
        <v>7</v>
      </c>
      <c r="O936">
        <v>7</v>
      </c>
    </row>
    <row r="937" spans="1:15" x14ac:dyDescent="0.3">
      <c r="A937">
        <v>38</v>
      </c>
      <c r="B937">
        <v>1189</v>
      </c>
      <c r="C937">
        <v>1</v>
      </c>
      <c r="D937">
        <v>90</v>
      </c>
      <c r="E937">
        <v>47350</v>
      </c>
      <c r="F937">
        <v>9867</v>
      </c>
      <c r="G937">
        <v>7</v>
      </c>
      <c r="H937">
        <v>15</v>
      </c>
      <c r="I937">
        <v>2</v>
      </c>
      <c r="J937">
        <v>19</v>
      </c>
      <c r="K937">
        <v>4</v>
      </c>
      <c r="L937">
        <v>13</v>
      </c>
      <c r="M937">
        <v>11</v>
      </c>
      <c r="N937">
        <v>2</v>
      </c>
      <c r="O937">
        <v>9</v>
      </c>
    </row>
    <row r="938" spans="1:15" x14ac:dyDescent="0.3">
      <c r="A938">
        <v>31</v>
      </c>
      <c r="B938">
        <v>703</v>
      </c>
      <c r="C938">
        <v>2</v>
      </c>
      <c r="D938">
        <v>90</v>
      </c>
      <c r="E938">
        <v>27850</v>
      </c>
      <c r="F938">
        <v>11882</v>
      </c>
      <c r="G938">
        <v>7</v>
      </c>
      <c r="H938">
        <v>14</v>
      </c>
      <c r="I938">
        <v>0</v>
      </c>
      <c r="J938">
        <v>3</v>
      </c>
      <c r="K938">
        <v>3</v>
      </c>
      <c r="L938">
        <v>1</v>
      </c>
      <c r="M938">
        <v>0</v>
      </c>
      <c r="N938">
        <v>0</v>
      </c>
      <c r="O938">
        <v>0</v>
      </c>
    </row>
    <row r="939" spans="1:15" x14ac:dyDescent="0.3">
      <c r="A939">
        <v>38</v>
      </c>
      <c r="B939">
        <v>148</v>
      </c>
      <c r="C939">
        <v>2</v>
      </c>
      <c r="D939">
        <v>42</v>
      </c>
      <c r="E939">
        <v>24400</v>
      </c>
      <c r="F939">
        <v>23826</v>
      </c>
      <c r="G939">
        <v>1</v>
      </c>
      <c r="H939">
        <v>22</v>
      </c>
      <c r="I939">
        <v>0</v>
      </c>
      <c r="J939">
        <v>4</v>
      </c>
      <c r="K939">
        <v>3</v>
      </c>
      <c r="L939">
        <v>4</v>
      </c>
      <c r="M939">
        <v>3</v>
      </c>
      <c r="N939">
        <v>3</v>
      </c>
      <c r="O939">
        <v>3</v>
      </c>
    </row>
    <row r="940" spans="1:15" x14ac:dyDescent="0.3">
      <c r="A940">
        <v>35</v>
      </c>
      <c r="B940">
        <v>890</v>
      </c>
      <c r="C940">
        <v>2</v>
      </c>
      <c r="D940">
        <v>97</v>
      </c>
      <c r="E940">
        <v>20140</v>
      </c>
      <c r="F940">
        <v>9687</v>
      </c>
      <c r="G940">
        <v>1</v>
      </c>
      <c r="H940">
        <v>13</v>
      </c>
      <c r="I940">
        <v>0</v>
      </c>
      <c r="J940">
        <v>2</v>
      </c>
      <c r="K940">
        <v>3</v>
      </c>
      <c r="L940">
        <v>2</v>
      </c>
      <c r="M940">
        <v>2</v>
      </c>
      <c r="N940">
        <v>2</v>
      </c>
      <c r="O940">
        <v>2</v>
      </c>
    </row>
    <row r="941" spans="1:15" x14ac:dyDescent="0.3">
      <c r="A941">
        <v>29</v>
      </c>
      <c r="B941">
        <v>805</v>
      </c>
      <c r="C941">
        <v>1</v>
      </c>
      <c r="D941">
        <v>36</v>
      </c>
      <c r="E941">
        <v>23190</v>
      </c>
      <c r="F941">
        <v>6689</v>
      </c>
      <c r="G941">
        <v>1</v>
      </c>
      <c r="H941">
        <v>11</v>
      </c>
      <c r="I941">
        <v>1</v>
      </c>
      <c r="J941">
        <v>1</v>
      </c>
      <c r="K941">
        <v>1</v>
      </c>
      <c r="L941">
        <v>1</v>
      </c>
      <c r="M941">
        <v>0</v>
      </c>
      <c r="N941">
        <v>0</v>
      </c>
      <c r="O941">
        <v>0</v>
      </c>
    </row>
    <row r="942" spans="1:15" x14ac:dyDescent="0.3">
      <c r="A942">
        <v>33</v>
      </c>
      <c r="B942">
        <v>1198</v>
      </c>
      <c r="C942">
        <v>1</v>
      </c>
      <c r="D942">
        <v>100</v>
      </c>
      <c r="E942">
        <v>27990</v>
      </c>
      <c r="F942">
        <v>3339</v>
      </c>
      <c r="G942">
        <v>3</v>
      </c>
      <c r="H942">
        <v>11</v>
      </c>
      <c r="I942">
        <v>0</v>
      </c>
      <c r="J942">
        <v>6</v>
      </c>
      <c r="K942">
        <v>1</v>
      </c>
      <c r="L942">
        <v>3</v>
      </c>
      <c r="M942">
        <v>2</v>
      </c>
      <c r="N942">
        <v>0</v>
      </c>
      <c r="O942">
        <v>2</v>
      </c>
    </row>
    <row r="943" spans="1:15" x14ac:dyDescent="0.3">
      <c r="A943">
        <v>47</v>
      </c>
      <c r="B943">
        <v>571</v>
      </c>
      <c r="C943">
        <v>14</v>
      </c>
      <c r="D943">
        <v>78</v>
      </c>
      <c r="E943">
        <v>45910</v>
      </c>
      <c r="F943">
        <v>24200</v>
      </c>
      <c r="G943">
        <v>3</v>
      </c>
      <c r="H943">
        <v>17</v>
      </c>
      <c r="I943">
        <v>1</v>
      </c>
      <c r="J943">
        <v>11</v>
      </c>
      <c r="K943">
        <v>4</v>
      </c>
      <c r="L943">
        <v>5</v>
      </c>
      <c r="M943">
        <v>4</v>
      </c>
      <c r="N943">
        <v>1</v>
      </c>
      <c r="O943">
        <v>2</v>
      </c>
    </row>
    <row r="944" spans="1:15" x14ac:dyDescent="0.3">
      <c r="A944">
        <v>50</v>
      </c>
      <c r="B944">
        <v>1115</v>
      </c>
      <c r="C944">
        <v>1</v>
      </c>
      <c r="D944">
        <v>73</v>
      </c>
      <c r="E944">
        <v>181720</v>
      </c>
      <c r="F944">
        <v>9755</v>
      </c>
      <c r="G944">
        <v>3</v>
      </c>
      <c r="H944">
        <v>19</v>
      </c>
      <c r="I944">
        <v>0</v>
      </c>
      <c r="J944">
        <v>28</v>
      </c>
      <c r="K944">
        <v>1</v>
      </c>
      <c r="L944">
        <v>8</v>
      </c>
      <c r="M944">
        <v>3</v>
      </c>
      <c r="N944">
        <v>0</v>
      </c>
      <c r="O944">
        <v>7</v>
      </c>
    </row>
    <row r="945" spans="1:15" x14ac:dyDescent="0.3">
      <c r="A945">
        <v>32</v>
      </c>
      <c r="B945">
        <v>1018</v>
      </c>
      <c r="C945">
        <v>2</v>
      </c>
      <c r="D945">
        <v>74</v>
      </c>
      <c r="E945">
        <v>50550</v>
      </c>
      <c r="F945">
        <v>10557</v>
      </c>
      <c r="G945">
        <v>7</v>
      </c>
      <c r="H945">
        <v>16</v>
      </c>
      <c r="I945">
        <v>0</v>
      </c>
      <c r="J945">
        <v>10</v>
      </c>
      <c r="K945">
        <v>0</v>
      </c>
      <c r="L945">
        <v>7</v>
      </c>
      <c r="M945">
        <v>7</v>
      </c>
      <c r="N945">
        <v>0</v>
      </c>
      <c r="O945">
        <v>7</v>
      </c>
    </row>
    <row r="946" spans="1:15" x14ac:dyDescent="0.3">
      <c r="A946">
        <v>32</v>
      </c>
      <c r="B946">
        <v>1062</v>
      </c>
      <c r="C946">
        <v>2</v>
      </c>
      <c r="D946">
        <v>75</v>
      </c>
      <c r="E946">
        <v>23700</v>
      </c>
      <c r="F946">
        <v>3956</v>
      </c>
      <c r="G946">
        <v>1</v>
      </c>
      <c r="H946">
        <v>13</v>
      </c>
      <c r="I946">
        <v>1</v>
      </c>
      <c r="J946">
        <v>8</v>
      </c>
      <c r="K946">
        <v>4</v>
      </c>
      <c r="L946">
        <v>8</v>
      </c>
      <c r="M946">
        <v>0</v>
      </c>
      <c r="N946">
        <v>0</v>
      </c>
      <c r="O946">
        <v>7</v>
      </c>
    </row>
    <row r="947" spans="1:15" x14ac:dyDescent="0.3">
      <c r="A947">
        <v>42</v>
      </c>
      <c r="B947">
        <v>1332</v>
      </c>
      <c r="C947">
        <v>2</v>
      </c>
      <c r="D947">
        <v>98</v>
      </c>
      <c r="E947">
        <v>67810</v>
      </c>
      <c r="F947">
        <v>17078</v>
      </c>
      <c r="G947">
        <v>3</v>
      </c>
      <c r="H947">
        <v>23</v>
      </c>
      <c r="I947">
        <v>0</v>
      </c>
      <c r="J947">
        <v>14</v>
      </c>
      <c r="K947">
        <v>6</v>
      </c>
      <c r="L947">
        <v>1</v>
      </c>
      <c r="M947">
        <v>0</v>
      </c>
      <c r="N947">
        <v>0</v>
      </c>
      <c r="O947">
        <v>0</v>
      </c>
    </row>
    <row r="948" spans="1:15" x14ac:dyDescent="0.3">
      <c r="A948">
        <v>35</v>
      </c>
      <c r="B948">
        <v>528</v>
      </c>
      <c r="C948">
        <v>8</v>
      </c>
      <c r="D948">
        <v>100</v>
      </c>
      <c r="E948">
        <v>43230</v>
      </c>
      <c r="F948">
        <v>7108</v>
      </c>
      <c r="G948">
        <v>1</v>
      </c>
      <c r="H948">
        <v>17</v>
      </c>
      <c r="I948">
        <v>0</v>
      </c>
      <c r="J948">
        <v>6</v>
      </c>
      <c r="K948">
        <v>2</v>
      </c>
      <c r="L948">
        <v>5</v>
      </c>
      <c r="M948">
        <v>4</v>
      </c>
      <c r="N948">
        <v>1</v>
      </c>
      <c r="O948">
        <v>4</v>
      </c>
    </row>
    <row r="949" spans="1:15" x14ac:dyDescent="0.3">
      <c r="A949">
        <v>33</v>
      </c>
      <c r="B949">
        <v>827</v>
      </c>
      <c r="C949">
        <v>1</v>
      </c>
      <c r="D949">
        <v>84</v>
      </c>
      <c r="E949">
        <v>54880</v>
      </c>
      <c r="F949">
        <v>20161</v>
      </c>
      <c r="G949">
        <v>1</v>
      </c>
      <c r="H949">
        <v>13</v>
      </c>
      <c r="I949">
        <v>1</v>
      </c>
      <c r="J949">
        <v>6</v>
      </c>
      <c r="K949">
        <v>2</v>
      </c>
      <c r="L949">
        <v>6</v>
      </c>
      <c r="M949">
        <v>5</v>
      </c>
      <c r="N949">
        <v>1</v>
      </c>
      <c r="O949">
        <v>2</v>
      </c>
    </row>
    <row r="950" spans="1:15" x14ac:dyDescent="0.3">
      <c r="A950">
        <v>39</v>
      </c>
      <c r="B950">
        <v>505</v>
      </c>
      <c r="C950">
        <v>2</v>
      </c>
      <c r="D950">
        <v>64</v>
      </c>
      <c r="E950">
        <v>109380</v>
      </c>
      <c r="F950">
        <v>6420</v>
      </c>
      <c r="G950">
        <v>0</v>
      </c>
      <c r="H950">
        <v>25</v>
      </c>
      <c r="I950">
        <v>0</v>
      </c>
      <c r="J950">
        <v>20</v>
      </c>
      <c r="K950">
        <v>1</v>
      </c>
      <c r="L950">
        <v>19</v>
      </c>
      <c r="M950">
        <v>6</v>
      </c>
      <c r="N950">
        <v>11</v>
      </c>
      <c r="O950">
        <v>8</v>
      </c>
    </row>
    <row r="951" spans="1:15" x14ac:dyDescent="0.3">
      <c r="A951">
        <v>24</v>
      </c>
      <c r="B951">
        <v>567</v>
      </c>
      <c r="C951">
        <v>2</v>
      </c>
      <c r="D951">
        <v>32</v>
      </c>
      <c r="E951">
        <v>37600</v>
      </c>
      <c r="F951">
        <v>17218</v>
      </c>
      <c r="G951">
        <v>1</v>
      </c>
      <c r="H951">
        <v>13</v>
      </c>
      <c r="I951">
        <v>0</v>
      </c>
      <c r="J951">
        <v>6</v>
      </c>
      <c r="K951">
        <v>2</v>
      </c>
      <c r="L951">
        <v>6</v>
      </c>
      <c r="M951">
        <v>3</v>
      </c>
      <c r="N951">
        <v>1</v>
      </c>
      <c r="O951">
        <v>3</v>
      </c>
    </row>
    <row r="952" spans="1:15" x14ac:dyDescent="0.3">
      <c r="A952">
        <v>32</v>
      </c>
      <c r="B952">
        <v>371</v>
      </c>
      <c r="C952">
        <v>19</v>
      </c>
      <c r="D952">
        <v>80</v>
      </c>
      <c r="E952">
        <v>96100</v>
      </c>
      <c r="F952">
        <v>3840</v>
      </c>
      <c r="G952">
        <v>3</v>
      </c>
      <c r="H952">
        <v>13</v>
      </c>
      <c r="I952">
        <v>1</v>
      </c>
      <c r="J952">
        <v>10</v>
      </c>
      <c r="K952">
        <v>2</v>
      </c>
      <c r="L952">
        <v>4</v>
      </c>
      <c r="M952">
        <v>3</v>
      </c>
      <c r="N952">
        <v>0</v>
      </c>
      <c r="O952">
        <v>2</v>
      </c>
    </row>
    <row r="953" spans="1:15" x14ac:dyDescent="0.3">
      <c r="A953">
        <v>34</v>
      </c>
      <c r="B953">
        <v>669</v>
      </c>
      <c r="C953">
        <v>1</v>
      </c>
      <c r="D953">
        <v>97</v>
      </c>
      <c r="E953">
        <v>53430</v>
      </c>
      <c r="F953">
        <v>25755</v>
      </c>
      <c r="G953">
        <v>0</v>
      </c>
      <c r="H953">
        <v>20</v>
      </c>
      <c r="I953">
        <v>0</v>
      </c>
      <c r="J953">
        <v>14</v>
      </c>
      <c r="K953">
        <v>3</v>
      </c>
      <c r="L953">
        <v>13</v>
      </c>
      <c r="M953">
        <v>9</v>
      </c>
      <c r="N953">
        <v>4</v>
      </c>
      <c r="O953">
        <v>9</v>
      </c>
    </row>
    <row r="954" spans="1:15" x14ac:dyDescent="0.3">
      <c r="A954">
        <v>43</v>
      </c>
      <c r="B954">
        <v>982</v>
      </c>
      <c r="C954">
        <v>12</v>
      </c>
      <c r="D954">
        <v>59</v>
      </c>
      <c r="E954">
        <v>14336</v>
      </c>
      <c r="F954">
        <v>4345</v>
      </c>
      <c r="G954">
        <v>1</v>
      </c>
      <c r="H954">
        <v>11</v>
      </c>
      <c r="I954">
        <v>1</v>
      </c>
      <c r="J954">
        <v>25</v>
      </c>
      <c r="K954">
        <v>3</v>
      </c>
      <c r="L954">
        <v>25</v>
      </c>
      <c r="M954">
        <v>10</v>
      </c>
      <c r="N954">
        <v>3</v>
      </c>
      <c r="O954">
        <v>9</v>
      </c>
    </row>
    <row r="955" spans="1:15" x14ac:dyDescent="0.3">
      <c r="A955">
        <v>36</v>
      </c>
      <c r="B955">
        <v>1368</v>
      </c>
      <c r="C955">
        <v>4</v>
      </c>
      <c r="D955">
        <v>99</v>
      </c>
      <c r="E955">
        <v>38940</v>
      </c>
      <c r="F955">
        <v>9129</v>
      </c>
      <c r="G955">
        <v>5</v>
      </c>
      <c r="H955">
        <v>16</v>
      </c>
      <c r="I955">
        <v>0</v>
      </c>
      <c r="J955">
        <v>4</v>
      </c>
      <c r="K955">
        <v>3</v>
      </c>
      <c r="L955">
        <v>2</v>
      </c>
      <c r="M955">
        <v>2</v>
      </c>
      <c r="N955">
        <v>1</v>
      </c>
      <c r="O955">
        <v>2</v>
      </c>
    </row>
    <row r="956" spans="1:15" x14ac:dyDescent="0.3">
      <c r="A956">
        <v>34</v>
      </c>
      <c r="B956">
        <v>304</v>
      </c>
      <c r="C956">
        <v>2</v>
      </c>
      <c r="D956">
        <v>60</v>
      </c>
      <c r="E956">
        <v>62740</v>
      </c>
      <c r="F956">
        <v>18686</v>
      </c>
      <c r="G956">
        <v>1</v>
      </c>
      <c r="H956">
        <v>22</v>
      </c>
      <c r="I956">
        <v>0</v>
      </c>
      <c r="J956">
        <v>6</v>
      </c>
      <c r="K956">
        <v>5</v>
      </c>
      <c r="L956">
        <v>6</v>
      </c>
      <c r="M956">
        <v>5</v>
      </c>
      <c r="N956">
        <v>1</v>
      </c>
      <c r="O956">
        <v>4</v>
      </c>
    </row>
    <row r="957" spans="1:15" x14ac:dyDescent="0.3">
      <c r="A957">
        <v>41</v>
      </c>
      <c r="B957">
        <v>896</v>
      </c>
      <c r="C957">
        <v>6</v>
      </c>
      <c r="D957">
        <v>75</v>
      </c>
      <c r="E957">
        <v>135910</v>
      </c>
      <c r="F957">
        <v>14674</v>
      </c>
      <c r="G957">
        <v>3</v>
      </c>
      <c r="H957">
        <v>18</v>
      </c>
      <c r="I957">
        <v>0</v>
      </c>
      <c r="J957">
        <v>16</v>
      </c>
      <c r="K957">
        <v>3</v>
      </c>
      <c r="L957">
        <v>1</v>
      </c>
      <c r="M957">
        <v>0</v>
      </c>
      <c r="N957">
        <v>0</v>
      </c>
      <c r="O957">
        <v>0</v>
      </c>
    </row>
    <row r="958" spans="1:15" x14ac:dyDescent="0.3">
      <c r="A958">
        <v>30</v>
      </c>
      <c r="B958">
        <v>570</v>
      </c>
      <c r="C958">
        <v>5</v>
      </c>
      <c r="D958">
        <v>30</v>
      </c>
      <c r="E958">
        <v>61180</v>
      </c>
      <c r="F958">
        <v>5431</v>
      </c>
      <c r="G958">
        <v>1</v>
      </c>
      <c r="H958">
        <v>13</v>
      </c>
      <c r="I958">
        <v>3</v>
      </c>
      <c r="J958">
        <v>10</v>
      </c>
      <c r="K958">
        <v>2</v>
      </c>
      <c r="L958">
        <v>10</v>
      </c>
      <c r="M958">
        <v>9</v>
      </c>
      <c r="N958">
        <v>1</v>
      </c>
      <c r="O958">
        <v>2</v>
      </c>
    </row>
    <row r="959" spans="1:15" x14ac:dyDescent="0.3">
      <c r="A959">
        <v>34</v>
      </c>
      <c r="B959">
        <v>618</v>
      </c>
      <c r="C959">
        <v>3</v>
      </c>
      <c r="D959">
        <v>45</v>
      </c>
      <c r="E959">
        <v>77560</v>
      </c>
      <c r="F959">
        <v>22266</v>
      </c>
      <c r="G959">
        <v>0</v>
      </c>
      <c r="H959">
        <v>17</v>
      </c>
      <c r="I959">
        <v>0</v>
      </c>
      <c r="J959">
        <v>7</v>
      </c>
      <c r="K959">
        <v>1</v>
      </c>
      <c r="L959">
        <v>6</v>
      </c>
      <c r="M959">
        <v>2</v>
      </c>
      <c r="N959">
        <v>0</v>
      </c>
      <c r="O959">
        <v>4</v>
      </c>
    </row>
    <row r="960" spans="1:15" x14ac:dyDescent="0.3">
      <c r="A960">
        <v>54</v>
      </c>
      <c r="B960">
        <v>971</v>
      </c>
      <c r="C960">
        <v>1</v>
      </c>
      <c r="D960">
        <v>54</v>
      </c>
      <c r="E960">
        <v>17328</v>
      </c>
      <c r="F960">
        <v>5652</v>
      </c>
      <c r="G960">
        <v>6</v>
      </c>
      <c r="H960">
        <v>19</v>
      </c>
      <c r="I960">
        <v>0</v>
      </c>
      <c r="J960">
        <v>29</v>
      </c>
      <c r="K960">
        <v>3</v>
      </c>
      <c r="L960">
        <v>20</v>
      </c>
      <c r="M960">
        <v>7</v>
      </c>
      <c r="N960">
        <v>12</v>
      </c>
      <c r="O960">
        <v>7</v>
      </c>
    </row>
    <row r="961" spans="1:15" x14ac:dyDescent="0.3">
      <c r="A961">
        <v>19</v>
      </c>
      <c r="B961">
        <v>265</v>
      </c>
      <c r="C961">
        <v>25</v>
      </c>
      <c r="D961">
        <v>57</v>
      </c>
      <c r="E961">
        <v>29940</v>
      </c>
      <c r="F961">
        <v>21221</v>
      </c>
      <c r="G961">
        <v>1</v>
      </c>
      <c r="H961">
        <v>12</v>
      </c>
      <c r="I961">
        <v>0</v>
      </c>
      <c r="J961">
        <v>1</v>
      </c>
      <c r="K961">
        <v>2</v>
      </c>
      <c r="L961">
        <v>1</v>
      </c>
      <c r="M961">
        <v>0</v>
      </c>
      <c r="N961">
        <v>0</v>
      </c>
      <c r="O961">
        <v>1</v>
      </c>
    </row>
    <row r="962" spans="1:15" x14ac:dyDescent="0.3">
      <c r="A962">
        <v>35</v>
      </c>
      <c r="B962">
        <v>853</v>
      </c>
      <c r="C962">
        <v>18</v>
      </c>
      <c r="D962">
        <v>71</v>
      </c>
      <c r="E962">
        <v>90690</v>
      </c>
      <c r="F962">
        <v>11031</v>
      </c>
      <c r="G962">
        <v>1</v>
      </c>
      <c r="H962">
        <v>22</v>
      </c>
      <c r="I962">
        <v>1</v>
      </c>
      <c r="J962">
        <v>9</v>
      </c>
      <c r="K962">
        <v>3</v>
      </c>
      <c r="L962">
        <v>9</v>
      </c>
      <c r="M962">
        <v>8</v>
      </c>
      <c r="N962">
        <v>1</v>
      </c>
      <c r="O962">
        <v>8</v>
      </c>
    </row>
    <row r="963" spans="1:15" x14ac:dyDescent="0.3">
      <c r="A963">
        <v>28</v>
      </c>
      <c r="B963">
        <v>995</v>
      </c>
      <c r="C963">
        <v>9</v>
      </c>
      <c r="D963">
        <v>77</v>
      </c>
      <c r="E963">
        <v>2377</v>
      </c>
      <c r="F963">
        <v>9834</v>
      </c>
      <c r="G963">
        <v>5</v>
      </c>
      <c r="H963">
        <v>18</v>
      </c>
      <c r="I963">
        <v>1</v>
      </c>
      <c r="J963">
        <v>6</v>
      </c>
      <c r="K963">
        <v>2</v>
      </c>
      <c r="L963">
        <v>2</v>
      </c>
      <c r="M963">
        <v>2</v>
      </c>
      <c r="N963">
        <v>2</v>
      </c>
      <c r="O963">
        <v>2</v>
      </c>
    </row>
    <row r="964" spans="1:15" x14ac:dyDescent="0.3">
      <c r="A964">
        <v>42</v>
      </c>
      <c r="B964">
        <v>1271</v>
      </c>
      <c r="C964">
        <v>2</v>
      </c>
      <c r="D964">
        <v>35</v>
      </c>
      <c r="E964">
        <v>25150</v>
      </c>
      <c r="F964">
        <v>9068</v>
      </c>
      <c r="G964">
        <v>5</v>
      </c>
      <c r="H964">
        <v>14</v>
      </c>
      <c r="I964">
        <v>0</v>
      </c>
      <c r="J964">
        <v>8</v>
      </c>
      <c r="K964">
        <v>2</v>
      </c>
      <c r="L964">
        <v>2</v>
      </c>
      <c r="M964">
        <v>1</v>
      </c>
      <c r="N964">
        <v>2</v>
      </c>
      <c r="O964">
        <v>2</v>
      </c>
    </row>
    <row r="965" spans="1:15" x14ac:dyDescent="0.3">
      <c r="A965">
        <v>38</v>
      </c>
      <c r="B965">
        <v>1333</v>
      </c>
      <c r="C965">
        <v>1</v>
      </c>
      <c r="D965">
        <v>80</v>
      </c>
      <c r="E965">
        <v>135820</v>
      </c>
      <c r="F965">
        <v>16292</v>
      </c>
      <c r="G965">
        <v>1</v>
      </c>
      <c r="H965">
        <v>13</v>
      </c>
      <c r="I965">
        <v>1</v>
      </c>
      <c r="J965">
        <v>15</v>
      </c>
      <c r="K965">
        <v>3</v>
      </c>
      <c r="L965">
        <v>15</v>
      </c>
      <c r="M965">
        <v>12</v>
      </c>
      <c r="N965">
        <v>5</v>
      </c>
      <c r="O965">
        <v>11</v>
      </c>
    </row>
    <row r="966" spans="1:15" x14ac:dyDescent="0.3">
      <c r="A966">
        <v>34</v>
      </c>
      <c r="B966">
        <v>697</v>
      </c>
      <c r="C966">
        <v>3</v>
      </c>
      <c r="D966">
        <v>40</v>
      </c>
      <c r="E966">
        <v>29790</v>
      </c>
      <c r="F966">
        <v>22478</v>
      </c>
      <c r="G966">
        <v>3</v>
      </c>
      <c r="H966">
        <v>17</v>
      </c>
      <c r="I966">
        <v>3</v>
      </c>
      <c r="J966">
        <v>6</v>
      </c>
      <c r="K966">
        <v>2</v>
      </c>
      <c r="L966">
        <v>0</v>
      </c>
      <c r="M966">
        <v>0</v>
      </c>
      <c r="N966">
        <v>0</v>
      </c>
      <c r="O966">
        <v>0</v>
      </c>
    </row>
    <row r="967" spans="1:15" x14ac:dyDescent="0.3">
      <c r="A967">
        <v>34</v>
      </c>
      <c r="B967">
        <v>629</v>
      </c>
      <c r="C967">
        <v>27</v>
      </c>
      <c r="D967">
        <v>95</v>
      </c>
      <c r="E967">
        <v>23110</v>
      </c>
      <c r="F967">
        <v>5711</v>
      </c>
      <c r="G967">
        <v>2</v>
      </c>
      <c r="H967">
        <v>15</v>
      </c>
      <c r="I967">
        <v>0</v>
      </c>
      <c r="J967">
        <v>9</v>
      </c>
      <c r="K967">
        <v>3</v>
      </c>
      <c r="L967">
        <v>3</v>
      </c>
      <c r="M967">
        <v>2</v>
      </c>
      <c r="N967">
        <v>1</v>
      </c>
      <c r="O967">
        <v>2</v>
      </c>
    </row>
    <row r="968" spans="1:15" x14ac:dyDescent="0.3">
      <c r="A968">
        <v>35</v>
      </c>
      <c r="B968">
        <v>1097</v>
      </c>
      <c r="C968">
        <v>11</v>
      </c>
      <c r="D968">
        <v>79</v>
      </c>
      <c r="E968">
        <v>98840</v>
      </c>
      <c r="F968">
        <v>8302</v>
      </c>
      <c r="G968">
        <v>2</v>
      </c>
      <c r="H968">
        <v>13</v>
      </c>
      <c r="I968">
        <v>1</v>
      </c>
      <c r="J968">
        <v>10</v>
      </c>
      <c r="K968">
        <v>3</v>
      </c>
      <c r="L968">
        <v>4</v>
      </c>
      <c r="M968">
        <v>0</v>
      </c>
      <c r="N968">
        <v>2</v>
      </c>
      <c r="O968">
        <v>3</v>
      </c>
    </row>
    <row r="969" spans="1:15" x14ac:dyDescent="0.3">
      <c r="A969">
        <v>34</v>
      </c>
      <c r="B969">
        <v>401</v>
      </c>
      <c r="C969">
        <v>1</v>
      </c>
      <c r="D969">
        <v>86</v>
      </c>
      <c r="E969">
        <v>32940</v>
      </c>
      <c r="F969">
        <v>3708</v>
      </c>
      <c r="G969">
        <v>5</v>
      </c>
      <c r="H969">
        <v>17</v>
      </c>
      <c r="I969">
        <v>1</v>
      </c>
      <c r="J969">
        <v>7</v>
      </c>
      <c r="K969">
        <v>2</v>
      </c>
      <c r="L969">
        <v>5</v>
      </c>
      <c r="M969">
        <v>4</v>
      </c>
      <c r="N969">
        <v>0</v>
      </c>
      <c r="O969">
        <v>2</v>
      </c>
    </row>
    <row r="970" spans="1:15" x14ac:dyDescent="0.3">
      <c r="A970">
        <v>34</v>
      </c>
      <c r="B970">
        <v>937</v>
      </c>
      <c r="C970">
        <v>1</v>
      </c>
      <c r="D970">
        <v>32</v>
      </c>
      <c r="E970">
        <v>9888</v>
      </c>
      <c r="F970">
        <v>6770</v>
      </c>
      <c r="G970">
        <v>1</v>
      </c>
      <c r="H970">
        <v>21</v>
      </c>
      <c r="I970">
        <v>0</v>
      </c>
      <c r="J970">
        <v>14</v>
      </c>
      <c r="K970">
        <v>3</v>
      </c>
      <c r="L970">
        <v>14</v>
      </c>
      <c r="M970">
        <v>8</v>
      </c>
      <c r="N970">
        <v>2</v>
      </c>
      <c r="O970">
        <v>1</v>
      </c>
    </row>
    <row r="971" spans="1:15" x14ac:dyDescent="0.3">
      <c r="A971">
        <v>41</v>
      </c>
      <c r="B971">
        <v>483</v>
      </c>
      <c r="C971">
        <v>6</v>
      </c>
      <c r="D971">
        <v>95</v>
      </c>
      <c r="E971">
        <v>60320</v>
      </c>
      <c r="F971">
        <v>10110</v>
      </c>
      <c r="G971">
        <v>6</v>
      </c>
      <c r="H971">
        <v>15</v>
      </c>
      <c r="I971">
        <v>0</v>
      </c>
      <c r="J971">
        <v>8</v>
      </c>
      <c r="K971">
        <v>3</v>
      </c>
      <c r="L971">
        <v>5</v>
      </c>
      <c r="M971">
        <v>4</v>
      </c>
      <c r="N971">
        <v>1</v>
      </c>
      <c r="O971">
        <v>2</v>
      </c>
    </row>
    <row r="972" spans="1:15" x14ac:dyDescent="0.3">
      <c r="A972">
        <v>42</v>
      </c>
      <c r="B972">
        <v>532</v>
      </c>
      <c r="C972">
        <v>4</v>
      </c>
      <c r="D972">
        <v>58</v>
      </c>
      <c r="E972">
        <v>192320</v>
      </c>
      <c r="F972">
        <v>4933</v>
      </c>
      <c r="G972">
        <v>1</v>
      </c>
      <c r="H972">
        <v>11</v>
      </c>
      <c r="I972">
        <v>0</v>
      </c>
      <c r="J972">
        <v>22</v>
      </c>
      <c r="K972">
        <v>3</v>
      </c>
      <c r="L972">
        <v>22</v>
      </c>
      <c r="M972">
        <v>17</v>
      </c>
      <c r="N972">
        <v>11</v>
      </c>
      <c r="O972">
        <v>15</v>
      </c>
    </row>
    <row r="973" spans="1:15" x14ac:dyDescent="0.3">
      <c r="A973">
        <v>35</v>
      </c>
      <c r="B973">
        <v>662</v>
      </c>
      <c r="C973">
        <v>1</v>
      </c>
      <c r="D973">
        <v>94</v>
      </c>
      <c r="E973">
        <v>72950</v>
      </c>
      <c r="F973">
        <v>11439</v>
      </c>
      <c r="G973">
        <v>1</v>
      </c>
      <c r="H973">
        <v>13</v>
      </c>
      <c r="I973">
        <v>2</v>
      </c>
      <c r="J973">
        <v>10</v>
      </c>
      <c r="K973">
        <v>3</v>
      </c>
      <c r="L973">
        <v>10</v>
      </c>
      <c r="M973">
        <v>8</v>
      </c>
      <c r="N973">
        <v>0</v>
      </c>
      <c r="O973">
        <v>6</v>
      </c>
    </row>
    <row r="974" spans="1:15" x14ac:dyDescent="0.3">
      <c r="A974">
        <v>32</v>
      </c>
      <c r="B974">
        <v>646</v>
      </c>
      <c r="C974">
        <v>9</v>
      </c>
      <c r="D974">
        <v>92</v>
      </c>
      <c r="E974">
        <v>63220</v>
      </c>
      <c r="F974">
        <v>18089</v>
      </c>
      <c r="G974">
        <v>1</v>
      </c>
      <c r="H974">
        <v>12</v>
      </c>
      <c r="I974">
        <v>1</v>
      </c>
      <c r="J974">
        <v>6</v>
      </c>
      <c r="K974">
        <v>2</v>
      </c>
      <c r="L974">
        <v>6</v>
      </c>
      <c r="M974">
        <v>4</v>
      </c>
      <c r="N974">
        <v>0</v>
      </c>
      <c r="O974">
        <v>5</v>
      </c>
    </row>
    <row r="975" spans="1:15" x14ac:dyDescent="0.3">
      <c r="A975">
        <v>36</v>
      </c>
      <c r="B975">
        <v>548</v>
      </c>
      <c r="C975">
        <v>9</v>
      </c>
      <c r="D975">
        <v>94</v>
      </c>
      <c r="E975">
        <v>22890</v>
      </c>
      <c r="F975">
        <v>20520</v>
      </c>
      <c r="G975">
        <v>1</v>
      </c>
      <c r="H975">
        <v>20</v>
      </c>
      <c r="I975">
        <v>2</v>
      </c>
      <c r="J975">
        <v>5</v>
      </c>
      <c r="K975">
        <v>2</v>
      </c>
      <c r="L975">
        <v>5</v>
      </c>
      <c r="M975">
        <v>3</v>
      </c>
      <c r="N975">
        <v>0</v>
      </c>
      <c r="O975">
        <v>4</v>
      </c>
    </row>
    <row r="976" spans="1:15" x14ac:dyDescent="0.3">
      <c r="A976">
        <v>28</v>
      </c>
      <c r="B976">
        <v>773</v>
      </c>
      <c r="C976">
        <v>6</v>
      </c>
      <c r="D976">
        <v>39</v>
      </c>
      <c r="E976">
        <v>27030</v>
      </c>
      <c r="F976">
        <v>22088</v>
      </c>
      <c r="G976">
        <v>1</v>
      </c>
      <c r="H976">
        <v>14</v>
      </c>
      <c r="I976">
        <v>1</v>
      </c>
      <c r="J976">
        <v>3</v>
      </c>
      <c r="K976">
        <v>2</v>
      </c>
      <c r="L976">
        <v>3</v>
      </c>
      <c r="M976">
        <v>1</v>
      </c>
      <c r="N976">
        <v>0</v>
      </c>
      <c r="O976">
        <v>2</v>
      </c>
    </row>
    <row r="977" spans="1:15" x14ac:dyDescent="0.3">
      <c r="A977">
        <v>52</v>
      </c>
      <c r="B977">
        <v>1323</v>
      </c>
      <c r="C977">
        <v>2</v>
      </c>
      <c r="D977">
        <v>89</v>
      </c>
      <c r="E977">
        <v>32120</v>
      </c>
      <c r="F977">
        <v>3300</v>
      </c>
      <c r="G977">
        <v>7</v>
      </c>
      <c r="H977">
        <v>15</v>
      </c>
      <c r="I977">
        <v>0</v>
      </c>
      <c r="J977">
        <v>6</v>
      </c>
      <c r="K977">
        <v>3</v>
      </c>
      <c r="L977">
        <v>2</v>
      </c>
      <c r="M977">
        <v>2</v>
      </c>
      <c r="N977">
        <v>2</v>
      </c>
      <c r="O977">
        <v>2</v>
      </c>
    </row>
    <row r="978" spans="1:15" x14ac:dyDescent="0.3">
      <c r="A978">
        <v>42</v>
      </c>
      <c r="B978">
        <v>603</v>
      </c>
      <c r="C978">
        <v>7</v>
      </c>
      <c r="D978">
        <v>78</v>
      </c>
      <c r="E978">
        <v>23720</v>
      </c>
      <c r="F978">
        <v>5628</v>
      </c>
      <c r="G978">
        <v>6</v>
      </c>
      <c r="H978">
        <v>16</v>
      </c>
      <c r="I978">
        <v>0</v>
      </c>
      <c r="J978">
        <v>18</v>
      </c>
      <c r="K978">
        <v>2</v>
      </c>
      <c r="L978">
        <v>1</v>
      </c>
      <c r="M978">
        <v>0</v>
      </c>
      <c r="N978">
        <v>0</v>
      </c>
      <c r="O978">
        <v>0</v>
      </c>
    </row>
    <row r="979" spans="1:15" x14ac:dyDescent="0.3">
      <c r="A979">
        <v>34</v>
      </c>
      <c r="B979">
        <v>1442</v>
      </c>
      <c r="C979">
        <v>9</v>
      </c>
      <c r="D979">
        <v>46</v>
      </c>
      <c r="E979">
        <v>86210</v>
      </c>
      <c r="F979">
        <v>17654</v>
      </c>
      <c r="G979">
        <v>1</v>
      </c>
      <c r="H979">
        <v>14</v>
      </c>
      <c r="I979">
        <v>0</v>
      </c>
      <c r="J979">
        <v>9</v>
      </c>
      <c r="K979">
        <v>3</v>
      </c>
      <c r="L979">
        <v>8</v>
      </c>
      <c r="M979">
        <v>7</v>
      </c>
      <c r="N979">
        <v>7</v>
      </c>
      <c r="O979">
        <v>7</v>
      </c>
    </row>
    <row r="980" spans="1:15" x14ac:dyDescent="0.3">
      <c r="A980">
        <v>23</v>
      </c>
      <c r="B980">
        <v>977</v>
      </c>
      <c r="C980">
        <v>10</v>
      </c>
      <c r="D980">
        <v>45</v>
      </c>
      <c r="E980">
        <v>20730</v>
      </c>
      <c r="F980">
        <v>12826</v>
      </c>
      <c r="G980">
        <v>2</v>
      </c>
      <c r="H980">
        <v>16</v>
      </c>
      <c r="I980">
        <v>1</v>
      </c>
      <c r="J980">
        <v>4</v>
      </c>
      <c r="K980">
        <v>2</v>
      </c>
      <c r="L980">
        <v>2</v>
      </c>
      <c r="M980">
        <v>2</v>
      </c>
      <c r="N980">
        <v>2</v>
      </c>
      <c r="O980">
        <v>2</v>
      </c>
    </row>
    <row r="981" spans="1:15" x14ac:dyDescent="0.3">
      <c r="A981">
        <v>36</v>
      </c>
      <c r="B981">
        <v>1218</v>
      </c>
      <c r="C981">
        <v>9</v>
      </c>
      <c r="D981">
        <v>82</v>
      </c>
      <c r="E981">
        <v>34070</v>
      </c>
      <c r="F981">
        <v>6986</v>
      </c>
      <c r="G981">
        <v>7</v>
      </c>
      <c r="H981">
        <v>23</v>
      </c>
      <c r="I981">
        <v>0</v>
      </c>
      <c r="J981">
        <v>10</v>
      </c>
      <c r="K981">
        <v>4</v>
      </c>
      <c r="L981">
        <v>5</v>
      </c>
      <c r="M981">
        <v>3</v>
      </c>
      <c r="N981">
        <v>0</v>
      </c>
      <c r="O981">
        <v>3</v>
      </c>
    </row>
    <row r="982" spans="1:15" x14ac:dyDescent="0.3">
      <c r="A982">
        <v>25</v>
      </c>
      <c r="B982">
        <v>688</v>
      </c>
      <c r="C982">
        <v>3</v>
      </c>
      <c r="D982">
        <v>91</v>
      </c>
      <c r="E982">
        <v>40310</v>
      </c>
      <c r="F982">
        <v>9396</v>
      </c>
      <c r="G982">
        <v>5</v>
      </c>
      <c r="H982">
        <v>13</v>
      </c>
      <c r="I982">
        <v>1</v>
      </c>
      <c r="J982">
        <v>6</v>
      </c>
      <c r="K982">
        <v>5</v>
      </c>
      <c r="L982">
        <v>2</v>
      </c>
      <c r="M982">
        <v>2</v>
      </c>
      <c r="N982">
        <v>0</v>
      </c>
      <c r="O982">
        <v>2</v>
      </c>
    </row>
    <row r="983" spans="1:15" x14ac:dyDescent="0.3">
      <c r="A983">
        <v>40</v>
      </c>
      <c r="B983">
        <v>1416</v>
      </c>
      <c r="C983">
        <v>2</v>
      </c>
      <c r="D983">
        <v>49</v>
      </c>
      <c r="E983">
        <v>194360</v>
      </c>
      <c r="F983">
        <v>5949</v>
      </c>
      <c r="G983">
        <v>0</v>
      </c>
      <c r="H983">
        <v>19</v>
      </c>
      <c r="I983">
        <v>1</v>
      </c>
      <c r="J983">
        <v>22</v>
      </c>
      <c r="K983">
        <v>5</v>
      </c>
      <c r="L983">
        <v>21</v>
      </c>
      <c r="M983">
        <v>7</v>
      </c>
      <c r="N983">
        <v>3</v>
      </c>
      <c r="O983">
        <v>9</v>
      </c>
    </row>
    <row r="984" spans="1:15" x14ac:dyDescent="0.3">
      <c r="A984">
        <v>28</v>
      </c>
      <c r="B984">
        <v>193</v>
      </c>
      <c r="C984">
        <v>2</v>
      </c>
      <c r="D984">
        <v>52</v>
      </c>
      <c r="E984">
        <v>38670</v>
      </c>
      <c r="F984">
        <v>14222</v>
      </c>
      <c r="G984">
        <v>1</v>
      </c>
      <c r="H984">
        <v>12</v>
      </c>
      <c r="I984">
        <v>1</v>
      </c>
      <c r="J984">
        <v>2</v>
      </c>
      <c r="K984">
        <v>2</v>
      </c>
      <c r="L984">
        <v>2</v>
      </c>
      <c r="M984">
        <v>2</v>
      </c>
      <c r="N984">
        <v>2</v>
      </c>
      <c r="O984">
        <v>2</v>
      </c>
    </row>
    <row r="985" spans="1:15" x14ac:dyDescent="0.3">
      <c r="A985">
        <v>58</v>
      </c>
      <c r="B985">
        <v>289</v>
      </c>
      <c r="C985">
        <v>2</v>
      </c>
      <c r="D985">
        <v>51</v>
      </c>
      <c r="E985">
        <v>24790</v>
      </c>
      <c r="F985">
        <v>26227</v>
      </c>
      <c r="G985">
        <v>4</v>
      </c>
      <c r="H985">
        <v>24</v>
      </c>
      <c r="I985">
        <v>0</v>
      </c>
      <c r="J985">
        <v>7</v>
      </c>
      <c r="K985">
        <v>4</v>
      </c>
      <c r="L985">
        <v>1</v>
      </c>
      <c r="M985">
        <v>0</v>
      </c>
      <c r="N985">
        <v>0</v>
      </c>
      <c r="O985">
        <v>0</v>
      </c>
    </row>
    <row r="986" spans="1:15" x14ac:dyDescent="0.3">
      <c r="A986">
        <v>42</v>
      </c>
      <c r="B986">
        <v>201</v>
      </c>
      <c r="C986">
        <v>1</v>
      </c>
      <c r="D986">
        <v>95</v>
      </c>
      <c r="E986">
        <v>25760</v>
      </c>
      <c r="F986">
        <v>20490</v>
      </c>
      <c r="G986">
        <v>3</v>
      </c>
      <c r="H986">
        <v>16</v>
      </c>
      <c r="I986">
        <v>1</v>
      </c>
      <c r="J986">
        <v>8</v>
      </c>
      <c r="K986">
        <v>5</v>
      </c>
      <c r="L986">
        <v>5</v>
      </c>
      <c r="M986">
        <v>2</v>
      </c>
      <c r="N986">
        <v>1</v>
      </c>
      <c r="O986">
        <v>2</v>
      </c>
    </row>
    <row r="987" spans="1:15" x14ac:dyDescent="0.3">
      <c r="A987">
        <v>33</v>
      </c>
      <c r="B987">
        <v>1069</v>
      </c>
      <c r="C987">
        <v>1</v>
      </c>
      <c r="D987">
        <v>42</v>
      </c>
      <c r="E987">
        <v>69490</v>
      </c>
      <c r="F987">
        <v>12291</v>
      </c>
      <c r="G987">
        <v>0</v>
      </c>
      <c r="H987">
        <v>14</v>
      </c>
      <c r="I987">
        <v>0</v>
      </c>
      <c r="J987">
        <v>6</v>
      </c>
      <c r="K987">
        <v>3</v>
      </c>
      <c r="L987">
        <v>5</v>
      </c>
      <c r="M987">
        <v>0</v>
      </c>
      <c r="N987">
        <v>1</v>
      </c>
      <c r="O987">
        <v>4</v>
      </c>
    </row>
    <row r="988" spans="1:15" x14ac:dyDescent="0.3">
      <c r="A988">
        <v>24</v>
      </c>
      <c r="B988">
        <v>693</v>
      </c>
      <c r="C988">
        <v>3</v>
      </c>
      <c r="D988">
        <v>65</v>
      </c>
      <c r="E988">
        <v>45770</v>
      </c>
      <c r="F988">
        <v>24785</v>
      </c>
      <c r="G988">
        <v>9</v>
      </c>
      <c r="H988">
        <v>14</v>
      </c>
      <c r="I988">
        <v>0</v>
      </c>
      <c r="J988">
        <v>4</v>
      </c>
      <c r="K988">
        <v>3</v>
      </c>
      <c r="L988">
        <v>2</v>
      </c>
      <c r="M988">
        <v>2</v>
      </c>
      <c r="N988">
        <v>2</v>
      </c>
      <c r="O988">
        <v>0</v>
      </c>
    </row>
    <row r="989" spans="1:15" x14ac:dyDescent="0.3">
      <c r="A989">
        <v>54</v>
      </c>
      <c r="B989">
        <v>431</v>
      </c>
      <c r="C989">
        <v>7</v>
      </c>
      <c r="D989">
        <v>68</v>
      </c>
      <c r="E989">
        <v>68540</v>
      </c>
      <c r="F989">
        <v>15696</v>
      </c>
      <c r="G989">
        <v>4</v>
      </c>
      <c r="H989">
        <v>15</v>
      </c>
      <c r="I989">
        <v>1</v>
      </c>
      <c r="J989">
        <v>14</v>
      </c>
      <c r="K989">
        <v>2</v>
      </c>
      <c r="L989">
        <v>7</v>
      </c>
      <c r="M989">
        <v>1</v>
      </c>
      <c r="N989">
        <v>1</v>
      </c>
      <c r="O989">
        <v>7</v>
      </c>
    </row>
    <row r="990" spans="1:15" x14ac:dyDescent="0.3">
      <c r="A990">
        <v>33</v>
      </c>
      <c r="B990">
        <v>931</v>
      </c>
      <c r="C990">
        <v>14</v>
      </c>
      <c r="D990">
        <v>72</v>
      </c>
      <c r="E990">
        <v>27560</v>
      </c>
      <c r="F990">
        <v>4673</v>
      </c>
      <c r="G990">
        <v>1</v>
      </c>
      <c r="H990">
        <v>13</v>
      </c>
      <c r="I990">
        <v>1</v>
      </c>
      <c r="J990">
        <v>8</v>
      </c>
      <c r="K990">
        <v>5</v>
      </c>
      <c r="L990">
        <v>8</v>
      </c>
      <c r="M990">
        <v>7</v>
      </c>
      <c r="N990">
        <v>1</v>
      </c>
      <c r="O990">
        <v>6</v>
      </c>
    </row>
    <row r="991" spans="1:15" x14ac:dyDescent="0.3">
      <c r="A991">
        <v>36</v>
      </c>
      <c r="B991">
        <v>325</v>
      </c>
      <c r="C991">
        <v>10</v>
      </c>
      <c r="D991">
        <v>63</v>
      </c>
      <c r="E991">
        <v>70940</v>
      </c>
      <c r="F991">
        <v>5747</v>
      </c>
      <c r="G991">
        <v>3</v>
      </c>
      <c r="H991">
        <v>12</v>
      </c>
      <c r="I991">
        <v>0</v>
      </c>
      <c r="J991">
        <v>10</v>
      </c>
      <c r="K991">
        <v>0</v>
      </c>
      <c r="L991">
        <v>7</v>
      </c>
      <c r="M991">
        <v>7</v>
      </c>
      <c r="N991">
        <v>1</v>
      </c>
      <c r="O991">
        <v>7</v>
      </c>
    </row>
    <row r="992" spans="1:15" x14ac:dyDescent="0.3">
      <c r="A992">
        <v>27</v>
      </c>
      <c r="B992">
        <v>994</v>
      </c>
      <c r="C992">
        <v>8</v>
      </c>
      <c r="D992">
        <v>37</v>
      </c>
      <c r="E992">
        <v>87260</v>
      </c>
      <c r="F992">
        <v>2975</v>
      </c>
      <c r="G992">
        <v>1</v>
      </c>
      <c r="H992">
        <v>15</v>
      </c>
      <c r="I992">
        <v>0</v>
      </c>
      <c r="J992">
        <v>9</v>
      </c>
      <c r="K992">
        <v>0</v>
      </c>
      <c r="L992">
        <v>9</v>
      </c>
      <c r="M992">
        <v>8</v>
      </c>
      <c r="N992">
        <v>1</v>
      </c>
      <c r="O992">
        <v>7</v>
      </c>
    </row>
    <row r="993" spans="1:15" x14ac:dyDescent="0.3">
      <c r="A993">
        <v>49</v>
      </c>
      <c r="B993">
        <v>1245</v>
      </c>
      <c r="C993">
        <v>18</v>
      </c>
      <c r="D993">
        <v>58</v>
      </c>
      <c r="E993">
        <v>195020</v>
      </c>
      <c r="F993">
        <v>2125</v>
      </c>
      <c r="G993">
        <v>1</v>
      </c>
      <c r="H993">
        <v>17</v>
      </c>
      <c r="I993">
        <v>1</v>
      </c>
      <c r="J993">
        <v>31</v>
      </c>
      <c r="K993">
        <v>5</v>
      </c>
      <c r="L993">
        <v>31</v>
      </c>
      <c r="M993">
        <v>9</v>
      </c>
      <c r="N993">
        <v>0</v>
      </c>
      <c r="O993">
        <v>9</v>
      </c>
    </row>
    <row r="994" spans="1:15" x14ac:dyDescent="0.3">
      <c r="A994">
        <v>29</v>
      </c>
      <c r="B994">
        <v>1401</v>
      </c>
      <c r="C994">
        <v>6</v>
      </c>
      <c r="D994">
        <v>54</v>
      </c>
      <c r="E994">
        <v>31310</v>
      </c>
      <c r="F994">
        <v>26342</v>
      </c>
      <c r="G994">
        <v>1</v>
      </c>
      <c r="H994">
        <v>13</v>
      </c>
      <c r="I994">
        <v>1</v>
      </c>
      <c r="J994">
        <v>10</v>
      </c>
      <c r="K994">
        <v>5</v>
      </c>
      <c r="L994">
        <v>10</v>
      </c>
      <c r="M994">
        <v>8</v>
      </c>
      <c r="N994">
        <v>0</v>
      </c>
      <c r="O994">
        <v>8</v>
      </c>
    </row>
    <row r="995" spans="1:15" x14ac:dyDescent="0.3">
      <c r="A995">
        <v>23</v>
      </c>
      <c r="B995">
        <v>427</v>
      </c>
      <c r="C995">
        <v>7</v>
      </c>
      <c r="D995">
        <v>99</v>
      </c>
      <c r="E995">
        <v>22750</v>
      </c>
      <c r="F995">
        <v>25103</v>
      </c>
      <c r="G995">
        <v>1</v>
      </c>
      <c r="H995">
        <v>21</v>
      </c>
      <c r="I995">
        <v>1</v>
      </c>
      <c r="J995">
        <v>3</v>
      </c>
      <c r="K995">
        <v>2</v>
      </c>
      <c r="L995">
        <v>3</v>
      </c>
      <c r="M995">
        <v>2</v>
      </c>
      <c r="N995">
        <v>0</v>
      </c>
      <c r="O995">
        <v>2</v>
      </c>
    </row>
    <row r="996" spans="1:15" x14ac:dyDescent="0.3">
      <c r="A996">
        <v>37</v>
      </c>
      <c r="B996">
        <v>1192</v>
      </c>
      <c r="C996">
        <v>5</v>
      </c>
      <c r="D996">
        <v>61</v>
      </c>
      <c r="E996">
        <v>63470</v>
      </c>
      <c r="F996">
        <v>23177</v>
      </c>
      <c r="G996">
        <v>7</v>
      </c>
      <c r="H996">
        <v>16</v>
      </c>
      <c r="I996">
        <v>2</v>
      </c>
      <c r="J996">
        <v>8</v>
      </c>
      <c r="K996">
        <v>2</v>
      </c>
      <c r="L996">
        <v>6</v>
      </c>
      <c r="M996">
        <v>2</v>
      </c>
      <c r="N996">
        <v>0</v>
      </c>
      <c r="O996">
        <v>4</v>
      </c>
    </row>
    <row r="997" spans="1:15" x14ac:dyDescent="0.3">
      <c r="A997">
        <v>38</v>
      </c>
      <c r="B997">
        <v>364</v>
      </c>
      <c r="C997">
        <v>3</v>
      </c>
      <c r="D997">
        <v>32</v>
      </c>
      <c r="E997">
        <v>43170</v>
      </c>
      <c r="F997">
        <v>2302</v>
      </c>
      <c r="G997">
        <v>3</v>
      </c>
      <c r="H997">
        <v>20</v>
      </c>
      <c r="I997">
        <v>0</v>
      </c>
      <c r="J997">
        <v>19</v>
      </c>
      <c r="K997">
        <v>2</v>
      </c>
      <c r="L997">
        <v>3</v>
      </c>
      <c r="M997">
        <v>2</v>
      </c>
      <c r="N997">
        <v>2</v>
      </c>
      <c r="O997">
        <v>2</v>
      </c>
    </row>
    <row r="998" spans="1:15" x14ac:dyDescent="0.3">
      <c r="A998">
        <v>26</v>
      </c>
      <c r="B998">
        <v>786</v>
      </c>
      <c r="C998">
        <v>7</v>
      </c>
      <c r="D998">
        <v>76</v>
      </c>
      <c r="E998">
        <v>25700</v>
      </c>
      <c r="F998">
        <v>11925</v>
      </c>
      <c r="G998">
        <v>1</v>
      </c>
      <c r="H998">
        <v>20</v>
      </c>
      <c r="I998">
        <v>0</v>
      </c>
      <c r="J998">
        <v>7</v>
      </c>
      <c r="K998">
        <v>5</v>
      </c>
      <c r="L998">
        <v>7</v>
      </c>
      <c r="M998">
        <v>7</v>
      </c>
      <c r="N998">
        <v>5</v>
      </c>
      <c r="O998">
        <v>7</v>
      </c>
    </row>
    <row r="999" spans="1:15" x14ac:dyDescent="0.3">
      <c r="A999">
        <v>46</v>
      </c>
      <c r="B999">
        <v>563</v>
      </c>
      <c r="C999">
        <v>1</v>
      </c>
      <c r="D999">
        <v>56</v>
      </c>
      <c r="E999">
        <v>175670</v>
      </c>
      <c r="F999">
        <v>3156</v>
      </c>
      <c r="G999">
        <v>1</v>
      </c>
      <c r="H999">
        <v>15</v>
      </c>
      <c r="I999">
        <v>0</v>
      </c>
      <c r="J999">
        <v>27</v>
      </c>
      <c r="K999">
        <v>5</v>
      </c>
      <c r="L999">
        <v>26</v>
      </c>
      <c r="M999">
        <v>0</v>
      </c>
      <c r="N999">
        <v>0</v>
      </c>
      <c r="O999">
        <v>12</v>
      </c>
    </row>
    <row r="1000" spans="1:15" x14ac:dyDescent="0.3">
      <c r="A1000">
        <v>46</v>
      </c>
      <c r="B1000">
        <v>706</v>
      </c>
      <c r="C1000">
        <v>2</v>
      </c>
      <c r="D1000">
        <v>82</v>
      </c>
      <c r="E1000">
        <v>85780</v>
      </c>
      <c r="F1000">
        <v>19989</v>
      </c>
      <c r="G1000">
        <v>3</v>
      </c>
      <c r="H1000">
        <v>14</v>
      </c>
      <c r="I1000">
        <v>1</v>
      </c>
      <c r="J1000">
        <v>12</v>
      </c>
      <c r="K1000">
        <v>4</v>
      </c>
      <c r="L1000">
        <v>9</v>
      </c>
      <c r="M1000">
        <v>8</v>
      </c>
      <c r="N1000">
        <v>4</v>
      </c>
      <c r="O1000">
        <v>7</v>
      </c>
    </row>
    <row r="1001" spans="1:15" x14ac:dyDescent="0.3">
      <c r="A1001">
        <v>35</v>
      </c>
      <c r="B1001">
        <v>1395</v>
      </c>
      <c r="C1001">
        <v>9</v>
      </c>
      <c r="D1001">
        <v>48</v>
      </c>
      <c r="E1001">
        <v>50980</v>
      </c>
      <c r="F1001">
        <v>18698</v>
      </c>
      <c r="G1001">
        <v>1</v>
      </c>
      <c r="H1001">
        <v>19</v>
      </c>
      <c r="I1001">
        <v>0</v>
      </c>
      <c r="J1001">
        <v>10</v>
      </c>
      <c r="K1001">
        <v>5</v>
      </c>
      <c r="L1001">
        <v>10</v>
      </c>
      <c r="M1001">
        <v>7</v>
      </c>
      <c r="N1001">
        <v>0</v>
      </c>
      <c r="O1001">
        <v>8</v>
      </c>
    </row>
    <row r="1002" spans="1:15" x14ac:dyDescent="0.3">
      <c r="A1002">
        <v>33</v>
      </c>
      <c r="B1002">
        <v>603</v>
      </c>
      <c r="C1002">
        <v>9</v>
      </c>
      <c r="D1002">
        <v>77</v>
      </c>
      <c r="E1002">
        <v>82240</v>
      </c>
      <c r="F1002">
        <v>18385</v>
      </c>
      <c r="G1002">
        <v>0</v>
      </c>
      <c r="H1002">
        <v>17</v>
      </c>
      <c r="I1002">
        <v>0</v>
      </c>
      <c r="J1002">
        <v>6</v>
      </c>
      <c r="K1002">
        <v>3</v>
      </c>
      <c r="L1002">
        <v>5</v>
      </c>
      <c r="M1002">
        <v>2</v>
      </c>
      <c r="N1002">
        <v>0</v>
      </c>
      <c r="O1002">
        <v>3</v>
      </c>
    </row>
    <row r="1003" spans="1:15" x14ac:dyDescent="0.3">
      <c r="A1003">
        <v>39</v>
      </c>
      <c r="B1003">
        <v>613</v>
      </c>
      <c r="C1003">
        <v>6</v>
      </c>
      <c r="D1003">
        <v>42</v>
      </c>
      <c r="E1003">
        <v>99910</v>
      </c>
      <c r="F1003">
        <v>21457</v>
      </c>
      <c r="G1003">
        <v>4</v>
      </c>
      <c r="H1003">
        <v>15</v>
      </c>
      <c r="I1003">
        <v>1</v>
      </c>
      <c r="J1003">
        <v>9</v>
      </c>
      <c r="K1003">
        <v>5</v>
      </c>
      <c r="L1003">
        <v>7</v>
      </c>
      <c r="M1003">
        <v>7</v>
      </c>
      <c r="N1003">
        <v>1</v>
      </c>
      <c r="O1003">
        <v>7</v>
      </c>
    </row>
    <row r="1004" spans="1:15" x14ac:dyDescent="0.3">
      <c r="A1004">
        <v>41</v>
      </c>
      <c r="B1004">
        <v>1018</v>
      </c>
      <c r="C1004">
        <v>1</v>
      </c>
      <c r="D1004">
        <v>66</v>
      </c>
      <c r="E1004">
        <v>41030</v>
      </c>
      <c r="F1004">
        <v>4297</v>
      </c>
      <c r="G1004">
        <v>0</v>
      </c>
      <c r="H1004">
        <v>17</v>
      </c>
      <c r="I1004">
        <v>1</v>
      </c>
      <c r="J1004">
        <v>10</v>
      </c>
      <c r="K1004">
        <v>2</v>
      </c>
      <c r="L1004">
        <v>9</v>
      </c>
      <c r="M1004">
        <v>3</v>
      </c>
      <c r="N1004">
        <v>1</v>
      </c>
      <c r="O1004">
        <v>7</v>
      </c>
    </row>
    <row r="1005" spans="1:15" x14ac:dyDescent="0.3">
      <c r="A1005">
        <v>30</v>
      </c>
      <c r="B1005">
        <v>740</v>
      </c>
      <c r="C1005">
        <v>1</v>
      </c>
      <c r="D1005">
        <v>64</v>
      </c>
      <c r="E1005">
        <v>97140</v>
      </c>
      <c r="F1005">
        <v>5323</v>
      </c>
      <c r="G1005">
        <v>1</v>
      </c>
      <c r="H1005">
        <v>11</v>
      </c>
      <c r="I1005">
        <v>1</v>
      </c>
      <c r="J1005">
        <v>10</v>
      </c>
      <c r="K1005">
        <v>4</v>
      </c>
      <c r="L1005">
        <v>10</v>
      </c>
      <c r="M1005">
        <v>8</v>
      </c>
      <c r="N1005">
        <v>6</v>
      </c>
      <c r="O1005">
        <v>7</v>
      </c>
    </row>
    <row r="1006" spans="1:15" x14ac:dyDescent="0.3">
      <c r="A1006">
        <v>35</v>
      </c>
      <c r="B1006">
        <v>1229</v>
      </c>
      <c r="C1006">
        <v>8</v>
      </c>
      <c r="D1006">
        <v>36</v>
      </c>
      <c r="E1006">
        <v>22690</v>
      </c>
      <c r="F1006">
        <v>4892</v>
      </c>
      <c r="G1006">
        <v>1</v>
      </c>
      <c r="H1006">
        <v>19</v>
      </c>
      <c r="I1006">
        <v>0</v>
      </c>
      <c r="J1006">
        <v>1</v>
      </c>
      <c r="K1006">
        <v>2</v>
      </c>
      <c r="L1006">
        <v>1</v>
      </c>
      <c r="M1006">
        <v>0</v>
      </c>
      <c r="N1006">
        <v>0</v>
      </c>
      <c r="O1006">
        <v>1</v>
      </c>
    </row>
    <row r="1007" spans="1:15" x14ac:dyDescent="0.3">
      <c r="A1007">
        <v>39</v>
      </c>
      <c r="B1007">
        <v>867</v>
      </c>
      <c r="C1007">
        <v>9</v>
      </c>
      <c r="D1007">
        <v>87</v>
      </c>
      <c r="E1007">
        <v>51510</v>
      </c>
      <c r="F1007">
        <v>12315</v>
      </c>
      <c r="G1007">
        <v>1</v>
      </c>
      <c r="H1007">
        <v>25</v>
      </c>
      <c r="I1007">
        <v>1</v>
      </c>
      <c r="J1007">
        <v>10</v>
      </c>
      <c r="K1007">
        <v>3</v>
      </c>
      <c r="L1007">
        <v>10</v>
      </c>
      <c r="M1007">
        <v>0</v>
      </c>
      <c r="N1007">
        <v>7</v>
      </c>
      <c r="O1007">
        <v>9</v>
      </c>
    </row>
    <row r="1008" spans="1:15" x14ac:dyDescent="0.3">
      <c r="A1008">
        <v>43</v>
      </c>
      <c r="B1008">
        <v>185</v>
      </c>
      <c r="C1008">
        <v>10</v>
      </c>
      <c r="D1008">
        <v>33</v>
      </c>
      <c r="E1008">
        <v>24550</v>
      </c>
      <c r="F1008">
        <v>10675</v>
      </c>
      <c r="G1008">
        <v>0</v>
      </c>
      <c r="H1008">
        <v>19</v>
      </c>
      <c r="I1008">
        <v>0</v>
      </c>
      <c r="J1008">
        <v>9</v>
      </c>
      <c r="K1008">
        <v>5</v>
      </c>
      <c r="L1008">
        <v>8</v>
      </c>
      <c r="M1008">
        <v>7</v>
      </c>
      <c r="N1008">
        <v>1</v>
      </c>
      <c r="O1008">
        <v>7</v>
      </c>
    </row>
    <row r="1009" spans="1:15" x14ac:dyDescent="0.3">
      <c r="A1009">
        <v>47</v>
      </c>
      <c r="B1009">
        <v>1482</v>
      </c>
      <c r="C1009">
        <v>5</v>
      </c>
      <c r="D1009">
        <v>42</v>
      </c>
      <c r="E1009">
        <v>183000</v>
      </c>
      <c r="F1009">
        <v>16375</v>
      </c>
      <c r="G1009">
        <v>4</v>
      </c>
      <c r="H1009">
        <v>11</v>
      </c>
      <c r="I1009">
        <v>1</v>
      </c>
      <c r="J1009">
        <v>21</v>
      </c>
      <c r="K1009">
        <v>2</v>
      </c>
      <c r="L1009">
        <v>3</v>
      </c>
      <c r="M1009">
        <v>2</v>
      </c>
      <c r="N1009">
        <v>1</v>
      </c>
      <c r="O1009">
        <v>1</v>
      </c>
    </row>
    <row r="1010" spans="1:15" x14ac:dyDescent="0.3">
      <c r="A1010">
        <v>36</v>
      </c>
      <c r="B1010">
        <v>1115</v>
      </c>
      <c r="C1010">
        <v>3</v>
      </c>
      <c r="D1010">
        <v>54</v>
      </c>
      <c r="E1010">
        <v>20450</v>
      </c>
      <c r="F1010">
        <v>15174</v>
      </c>
      <c r="G1010">
        <v>0</v>
      </c>
      <c r="H1010">
        <v>13</v>
      </c>
      <c r="I1010">
        <v>0</v>
      </c>
      <c r="J1010">
        <v>5</v>
      </c>
      <c r="K1010">
        <v>0</v>
      </c>
      <c r="L1010">
        <v>4</v>
      </c>
      <c r="M1010">
        <v>2</v>
      </c>
      <c r="N1010">
        <v>1</v>
      </c>
      <c r="O1010">
        <v>1</v>
      </c>
    </row>
    <row r="1011" spans="1:15" x14ac:dyDescent="0.3">
      <c r="A1011">
        <v>27</v>
      </c>
      <c r="B1011">
        <v>155</v>
      </c>
      <c r="C1011">
        <v>4</v>
      </c>
      <c r="D1011">
        <v>87</v>
      </c>
      <c r="E1011">
        <v>61420</v>
      </c>
      <c r="F1011">
        <v>5174</v>
      </c>
      <c r="G1011">
        <v>1</v>
      </c>
      <c r="H1011">
        <v>20</v>
      </c>
      <c r="I1011">
        <v>1</v>
      </c>
      <c r="J1011">
        <v>6</v>
      </c>
      <c r="K1011">
        <v>0</v>
      </c>
      <c r="L1011">
        <v>6</v>
      </c>
      <c r="M1011">
        <v>2</v>
      </c>
      <c r="N1011">
        <v>0</v>
      </c>
      <c r="O1011">
        <v>3</v>
      </c>
    </row>
    <row r="1012" spans="1:15" x14ac:dyDescent="0.3">
      <c r="A1012">
        <v>23</v>
      </c>
      <c r="B1012">
        <v>1309</v>
      </c>
      <c r="C1012">
        <v>26</v>
      </c>
      <c r="D1012">
        <v>83</v>
      </c>
      <c r="E1012">
        <v>29040</v>
      </c>
      <c r="F1012">
        <v>16092</v>
      </c>
      <c r="G1012">
        <v>1</v>
      </c>
      <c r="H1012">
        <v>12</v>
      </c>
      <c r="I1012">
        <v>2</v>
      </c>
      <c r="J1012">
        <v>4</v>
      </c>
      <c r="K1012">
        <v>2</v>
      </c>
      <c r="L1012">
        <v>4</v>
      </c>
      <c r="M1012">
        <v>2</v>
      </c>
      <c r="N1012">
        <v>0</v>
      </c>
      <c r="O1012">
        <v>2</v>
      </c>
    </row>
    <row r="1013" spans="1:15" x14ac:dyDescent="0.3">
      <c r="A1013">
        <v>34</v>
      </c>
      <c r="B1013">
        <v>121</v>
      </c>
      <c r="C1013">
        <v>2</v>
      </c>
      <c r="D1013">
        <v>86</v>
      </c>
      <c r="E1013">
        <v>43810</v>
      </c>
      <c r="F1013">
        <v>7530</v>
      </c>
      <c r="G1013">
        <v>1</v>
      </c>
      <c r="H1013">
        <v>11</v>
      </c>
      <c r="I1013">
        <v>0</v>
      </c>
      <c r="J1013">
        <v>6</v>
      </c>
      <c r="K1013">
        <v>3</v>
      </c>
      <c r="L1013">
        <v>6</v>
      </c>
      <c r="M1013">
        <v>5</v>
      </c>
      <c r="N1013">
        <v>1</v>
      </c>
      <c r="O1013">
        <v>3</v>
      </c>
    </row>
    <row r="1014" spans="1:15" x14ac:dyDescent="0.3">
      <c r="A1014">
        <v>37</v>
      </c>
      <c r="B1014">
        <v>367</v>
      </c>
      <c r="C1014">
        <v>25</v>
      </c>
      <c r="D1014">
        <v>52</v>
      </c>
      <c r="E1014">
        <v>57310</v>
      </c>
      <c r="F1014">
        <v>17171</v>
      </c>
      <c r="G1014">
        <v>7</v>
      </c>
      <c r="H1014">
        <v>13</v>
      </c>
      <c r="I1014">
        <v>2</v>
      </c>
      <c r="J1014">
        <v>9</v>
      </c>
      <c r="K1014">
        <v>2</v>
      </c>
      <c r="L1014">
        <v>6</v>
      </c>
      <c r="M1014">
        <v>2</v>
      </c>
      <c r="N1014">
        <v>1</v>
      </c>
      <c r="O1014">
        <v>3</v>
      </c>
    </row>
    <row r="1015" spans="1:15" x14ac:dyDescent="0.3">
      <c r="A1015">
        <v>34</v>
      </c>
      <c r="B1015">
        <v>1351</v>
      </c>
      <c r="C1015">
        <v>1</v>
      </c>
      <c r="D1015">
        <v>45</v>
      </c>
      <c r="E1015">
        <v>54840</v>
      </c>
      <c r="F1015">
        <v>13008</v>
      </c>
      <c r="G1015">
        <v>9</v>
      </c>
      <c r="H1015">
        <v>17</v>
      </c>
      <c r="I1015">
        <v>1</v>
      </c>
      <c r="J1015">
        <v>9</v>
      </c>
      <c r="K1015">
        <v>3</v>
      </c>
      <c r="L1015">
        <v>2</v>
      </c>
      <c r="M1015">
        <v>2</v>
      </c>
      <c r="N1015">
        <v>2</v>
      </c>
      <c r="O1015">
        <v>1</v>
      </c>
    </row>
    <row r="1016" spans="1:15" x14ac:dyDescent="0.3">
      <c r="A1016">
        <v>25</v>
      </c>
      <c r="B1016">
        <v>867</v>
      </c>
      <c r="C1016">
        <v>19</v>
      </c>
      <c r="D1016">
        <v>36</v>
      </c>
      <c r="E1016">
        <v>24130</v>
      </c>
      <c r="F1016">
        <v>18798</v>
      </c>
      <c r="G1016">
        <v>1</v>
      </c>
      <c r="H1016">
        <v>18</v>
      </c>
      <c r="I1016">
        <v>3</v>
      </c>
      <c r="J1016">
        <v>1</v>
      </c>
      <c r="K1016">
        <v>2</v>
      </c>
      <c r="L1016">
        <v>1</v>
      </c>
      <c r="M1016">
        <v>0</v>
      </c>
      <c r="N1016">
        <v>0</v>
      </c>
      <c r="O1016">
        <v>0</v>
      </c>
    </row>
    <row r="1017" spans="1:15" x14ac:dyDescent="0.3">
      <c r="A1017">
        <v>44</v>
      </c>
      <c r="B1017">
        <v>1037</v>
      </c>
      <c r="C1017">
        <v>1</v>
      </c>
      <c r="D1017">
        <v>42</v>
      </c>
      <c r="E1017">
        <v>24360</v>
      </c>
      <c r="F1017">
        <v>13422</v>
      </c>
      <c r="G1017">
        <v>6</v>
      </c>
      <c r="H1017">
        <v>12</v>
      </c>
      <c r="I1017">
        <v>0</v>
      </c>
      <c r="J1017">
        <v>6</v>
      </c>
      <c r="K1017">
        <v>2</v>
      </c>
      <c r="L1017">
        <v>4</v>
      </c>
      <c r="M1017">
        <v>3</v>
      </c>
      <c r="N1017">
        <v>1</v>
      </c>
      <c r="O1017">
        <v>2</v>
      </c>
    </row>
    <row r="1018" spans="1:15" x14ac:dyDescent="0.3">
      <c r="A1018">
        <v>38</v>
      </c>
      <c r="B1018">
        <v>1444</v>
      </c>
      <c r="C1018">
        <v>1</v>
      </c>
      <c r="D1018">
        <v>88</v>
      </c>
      <c r="E1018">
        <v>29910</v>
      </c>
      <c r="F1018">
        <v>5224</v>
      </c>
      <c r="G1018">
        <v>0</v>
      </c>
      <c r="H1018">
        <v>11</v>
      </c>
      <c r="I1018">
        <v>1</v>
      </c>
      <c r="J1018">
        <v>7</v>
      </c>
      <c r="K1018">
        <v>2</v>
      </c>
      <c r="L1018">
        <v>6</v>
      </c>
      <c r="M1018">
        <v>2</v>
      </c>
      <c r="N1018">
        <v>1</v>
      </c>
      <c r="O1018">
        <v>2</v>
      </c>
    </row>
    <row r="1019" spans="1:15" x14ac:dyDescent="0.3">
      <c r="A1019">
        <v>42</v>
      </c>
      <c r="B1019">
        <v>355</v>
      </c>
      <c r="C1019">
        <v>10</v>
      </c>
      <c r="D1019">
        <v>38</v>
      </c>
      <c r="E1019">
        <v>29360</v>
      </c>
      <c r="F1019">
        <v>6161</v>
      </c>
      <c r="G1019">
        <v>3</v>
      </c>
      <c r="H1019">
        <v>22</v>
      </c>
      <c r="I1019">
        <v>2</v>
      </c>
      <c r="J1019">
        <v>10</v>
      </c>
      <c r="K1019">
        <v>1</v>
      </c>
      <c r="L1019">
        <v>6</v>
      </c>
      <c r="M1019">
        <v>3</v>
      </c>
      <c r="N1019">
        <v>3</v>
      </c>
      <c r="O1019">
        <v>3</v>
      </c>
    </row>
    <row r="1020" spans="1:15" x14ac:dyDescent="0.3">
      <c r="A1020">
        <v>35</v>
      </c>
      <c r="B1020">
        <v>200</v>
      </c>
      <c r="C1020">
        <v>18</v>
      </c>
      <c r="D1020">
        <v>60</v>
      </c>
      <c r="E1020">
        <v>93620</v>
      </c>
      <c r="F1020">
        <v>19944</v>
      </c>
      <c r="G1020">
        <v>2</v>
      </c>
      <c r="H1020">
        <v>11</v>
      </c>
      <c r="I1020">
        <v>0</v>
      </c>
      <c r="J1020">
        <v>10</v>
      </c>
      <c r="K1020">
        <v>2</v>
      </c>
      <c r="L1020">
        <v>2</v>
      </c>
      <c r="M1020">
        <v>2</v>
      </c>
      <c r="N1020">
        <v>2</v>
      </c>
      <c r="O1020">
        <v>2</v>
      </c>
    </row>
    <row r="1021" spans="1:15" x14ac:dyDescent="0.3">
      <c r="A1021">
        <v>39</v>
      </c>
      <c r="B1021">
        <v>105</v>
      </c>
      <c r="C1021">
        <v>9</v>
      </c>
      <c r="D1021">
        <v>87</v>
      </c>
      <c r="E1021">
        <v>194310</v>
      </c>
      <c r="F1021">
        <v>15302</v>
      </c>
      <c r="G1021">
        <v>2</v>
      </c>
      <c r="H1021">
        <v>13</v>
      </c>
      <c r="I1021">
        <v>0</v>
      </c>
      <c r="J1021">
        <v>21</v>
      </c>
      <c r="K1021">
        <v>3</v>
      </c>
      <c r="L1021">
        <v>6</v>
      </c>
      <c r="M1021">
        <v>0</v>
      </c>
      <c r="N1021">
        <v>1</v>
      </c>
      <c r="O1021">
        <v>3</v>
      </c>
    </row>
    <row r="1022" spans="1:15" x14ac:dyDescent="0.3">
      <c r="A1022">
        <v>56</v>
      </c>
      <c r="B1022">
        <v>1240</v>
      </c>
      <c r="C1022">
        <v>7</v>
      </c>
      <c r="D1022">
        <v>63</v>
      </c>
      <c r="E1022">
        <v>29420</v>
      </c>
      <c r="F1022">
        <v>12154</v>
      </c>
      <c r="G1022">
        <v>2</v>
      </c>
      <c r="H1022">
        <v>19</v>
      </c>
      <c r="I1022">
        <v>1</v>
      </c>
      <c r="J1022">
        <v>18</v>
      </c>
      <c r="K1022">
        <v>4</v>
      </c>
      <c r="L1022">
        <v>5</v>
      </c>
      <c r="M1022">
        <v>4</v>
      </c>
      <c r="N1022">
        <v>0</v>
      </c>
      <c r="O1022">
        <v>3</v>
      </c>
    </row>
    <row r="1023" spans="1:15" x14ac:dyDescent="0.3">
      <c r="A1023">
        <v>36</v>
      </c>
      <c r="B1023">
        <v>1195</v>
      </c>
      <c r="C1023">
        <v>11</v>
      </c>
      <c r="D1023">
        <v>95</v>
      </c>
      <c r="E1023">
        <v>64990</v>
      </c>
      <c r="F1023">
        <v>22656</v>
      </c>
      <c r="G1023">
        <v>1</v>
      </c>
      <c r="H1023">
        <v>13</v>
      </c>
      <c r="I1023">
        <v>0</v>
      </c>
      <c r="J1023">
        <v>6</v>
      </c>
      <c r="K1023">
        <v>3</v>
      </c>
      <c r="L1023">
        <v>6</v>
      </c>
      <c r="M1023">
        <v>5</v>
      </c>
      <c r="N1023">
        <v>0</v>
      </c>
      <c r="O1023">
        <v>3</v>
      </c>
    </row>
    <row r="1024" spans="1:15" x14ac:dyDescent="0.3">
      <c r="A1024">
        <v>29</v>
      </c>
      <c r="B1024">
        <v>806</v>
      </c>
      <c r="C1024">
        <v>7</v>
      </c>
      <c r="D1024">
        <v>39</v>
      </c>
      <c r="E1024">
        <v>33390</v>
      </c>
      <c r="F1024">
        <v>17285</v>
      </c>
      <c r="G1024">
        <v>3</v>
      </c>
      <c r="H1024">
        <v>13</v>
      </c>
      <c r="I1024">
        <v>2</v>
      </c>
      <c r="J1024">
        <v>10</v>
      </c>
      <c r="K1024">
        <v>2</v>
      </c>
      <c r="L1024">
        <v>7</v>
      </c>
      <c r="M1024">
        <v>7</v>
      </c>
      <c r="N1024">
        <v>7</v>
      </c>
      <c r="O1024">
        <v>7</v>
      </c>
    </row>
    <row r="1025" spans="1:15" x14ac:dyDescent="0.3">
      <c r="A1025">
        <v>32</v>
      </c>
      <c r="B1025">
        <v>801</v>
      </c>
      <c r="C1025">
        <v>1</v>
      </c>
      <c r="D1025">
        <v>48</v>
      </c>
      <c r="E1025">
        <v>104220</v>
      </c>
      <c r="F1025">
        <v>24032</v>
      </c>
      <c r="G1025">
        <v>1</v>
      </c>
      <c r="H1025">
        <v>19</v>
      </c>
      <c r="I1025">
        <v>2</v>
      </c>
      <c r="J1025">
        <v>14</v>
      </c>
      <c r="K1025">
        <v>3</v>
      </c>
      <c r="L1025">
        <v>14</v>
      </c>
      <c r="M1025">
        <v>10</v>
      </c>
      <c r="N1025">
        <v>5</v>
      </c>
      <c r="O1025">
        <v>7</v>
      </c>
    </row>
    <row r="1026" spans="1:15" x14ac:dyDescent="0.3">
      <c r="A1026">
        <v>27</v>
      </c>
      <c r="B1026">
        <v>1131</v>
      </c>
      <c r="C1026">
        <v>15</v>
      </c>
      <c r="D1026">
        <v>77</v>
      </c>
      <c r="E1026">
        <v>47740</v>
      </c>
      <c r="F1026">
        <v>23844</v>
      </c>
      <c r="G1026">
        <v>0</v>
      </c>
      <c r="H1026">
        <v>19</v>
      </c>
      <c r="I1026">
        <v>1</v>
      </c>
      <c r="J1026">
        <v>8</v>
      </c>
      <c r="K1026">
        <v>2</v>
      </c>
      <c r="L1026">
        <v>7</v>
      </c>
      <c r="M1026">
        <v>6</v>
      </c>
      <c r="N1026">
        <v>7</v>
      </c>
      <c r="O1026">
        <v>3</v>
      </c>
    </row>
    <row r="1027" spans="1:15" x14ac:dyDescent="0.3">
      <c r="A1027">
        <v>42</v>
      </c>
      <c r="B1027">
        <v>1265</v>
      </c>
      <c r="C1027">
        <v>3</v>
      </c>
      <c r="D1027">
        <v>95</v>
      </c>
      <c r="E1027">
        <v>52310</v>
      </c>
      <c r="F1027">
        <v>23726</v>
      </c>
      <c r="G1027">
        <v>2</v>
      </c>
      <c r="H1027">
        <v>13</v>
      </c>
      <c r="I1027">
        <v>1</v>
      </c>
      <c r="J1027">
        <v>17</v>
      </c>
      <c r="K1027">
        <v>1</v>
      </c>
      <c r="L1027">
        <v>5</v>
      </c>
      <c r="M1027">
        <v>3</v>
      </c>
      <c r="N1027">
        <v>1</v>
      </c>
      <c r="O1027">
        <v>3</v>
      </c>
    </row>
    <row r="1028" spans="1:15" x14ac:dyDescent="0.3">
      <c r="A1028">
        <v>26</v>
      </c>
      <c r="B1028">
        <v>572</v>
      </c>
      <c r="C1028">
        <v>10</v>
      </c>
      <c r="D1028">
        <v>46</v>
      </c>
      <c r="E1028">
        <v>46840</v>
      </c>
      <c r="F1028">
        <v>9125</v>
      </c>
      <c r="G1028">
        <v>1</v>
      </c>
      <c r="H1028">
        <v>13</v>
      </c>
      <c r="I1028">
        <v>0</v>
      </c>
      <c r="J1028">
        <v>5</v>
      </c>
      <c r="K1028">
        <v>4</v>
      </c>
      <c r="L1028">
        <v>5</v>
      </c>
      <c r="M1028">
        <v>3</v>
      </c>
      <c r="N1028">
        <v>1</v>
      </c>
      <c r="O1028">
        <v>2</v>
      </c>
    </row>
    <row r="1029" spans="1:15" x14ac:dyDescent="0.3">
      <c r="A1029">
        <v>29</v>
      </c>
      <c r="B1029">
        <v>1107</v>
      </c>
      <c r="C1029">
        <v>28</v>
      </c>
      <c r="D1029">
        <v>93</v>
      </c>
      <c r="E1029">
        <v>25140</v>
      </c>
      <c r="F1029">
        <v>26968</v>
      </c>
      <c r="G1029">
        <v>4</v>
      </c>
      <c r="H1029">
        <v>22</v>
      </c>
      <c r="I1029">
        <v>1</v>
      </c>
      <c r="J1029">
        <v>11</v>
      </c>
      <c r="K1029">
        <v>1</v>
      </c>
      <c r="L1029">
        <v>7</v>
      </c>
      <c r="M1029">
        <v>5</v>
      </c>
      <c r="N1029">
        <v>1</v>
      </c>
      <c r="O1029">
        <v>7</v>
      </c>
    </row>
    <row r="1030" spans="1:15" x14ac:dyDescent="0.3">
      <c r="A1030">
        <v>29</v>
      </c>
      <c r="B1030">
        <v>341</v>
      </c>
      <c r="C1030">
        <v>1</v>
      </c>
      <c r="D1030">
        <v>48</v>
      </c>
      <c r="E1030">
        <v>28000</v>
      </c>
      <c r="F1030">
        <v>23522</v>
      </c>
      <c r="G1030">
        <v>6</v>
      </c>
      <c r="H1030">
        <v>19</v>
      </c>
      <c r="I1030">
        <v>3</v>
      </c>
      <c r="J1030">
        <v>5</v>
      </c>
      <c r="K1030">
        <v>3</v>
      </c>
      <c r="L1030">
        <v>3</v>
      </c>
      <c r="M1030">
        <v>2</v>
      </c>
      <c r="N1030">
        <v>0</v>
      </c>
      <c r="O1030">
        <v>2</v>
      </c>
    </row>
    <row r="1031" spans="1:15" x14ac:dyDescent="0.3">
      <c r="A1031">
        <v>40</v>
      </c>
      <c r="B1031">
        <v>1398</v>
      </c>
      <c r="C1031">
        <v>2</v>
      </c>
      <c r="D1031">
        <v>79</v>
      </c>
      <c r="E1031">
        <v>180410</v>
      </c>
      <c r="F1031">
        <v>13022</v>
      </c>
      <c r="G1031">
        <v>0</v>
      </c>
      <c r="H1031">
        <v>14</v>
      </c>
      <c r="I1031">
        <v>0</v>
      </c>
      <c r="J1031">
        <v>21</v>
      </c>
      <c r="K1031">
        <v>2</v>
      </c>
      <c r="L1031">
        <v>20</v>
      </c>
      <c r="M1031">
        <v>15</v>
      </c>
      <c r="N1031">
        <v>1</v>
      </c>
      <c r="O1031">
        <v>12</v>
      </c>
    </row>
    <row r="1032" spans="1:15" x14ac:dyDescent="0.3">
      <c r="A1032">
        <v>42</v>
      </c>
      <c r="B1032">
        <v>855</v>
      </c>
      <c r="C1032">
        <v>12</v>
      </c>
      <c r="D1032">
        <v>57</v>
      </c>
      <c r="E1032">
        <v>27660</v>
      </c>
      <c r="F1032">
        <v>8952</v>
      </c>
      <c r="G1032">
        <v>8</v>
      </c>
      <c r="H1032">
        <v>22</v>
      </c>
      <c r="I1032">
        <v>3</v>
      </c>
      <c r="J1032">
        <v>7</v>
      </c>
      <c r="K1032">
        <v>6</v>
      </c>
      <c r="L1032">
        <v>5</v>
      </c>
      <c r="M1032">
        <v>3</v>
      </c>
      <c r="N1032">
        <v>0</v>
      </c>
      <c r="O1032">
        <v>4</v>
      </c>
    </row>
    <row r="1033" spans="1:15" x14ac:dyDescent="0.3">
      <c r="A1033">
        <v>39</v>
      </c>
      <c r="B1033">
        <v>1089</v>
      </c>
      <c r="C1033">
        <v>6</v>
      </c>
      <c r="D1033">
        <v>32</v>
      </c>
      <c r="E1033">
        <v>83760</v>
      </c>
      <c r="F1033">
        <v>9150</v>
      </c>
      <c r="G1033">
        <v>4</v>
      </c>
      <c r="H1033">
        <v>18</v>
      </c>
      <c r="I1033">
        <v>0</v>
      </c>
      <c r="J1033">
        <v>9</v>
      </c>
      <c r="K1033">
        <v>3</v>
      </c>
      <c r="L1033">
        <v>2</v>
      </c>
      <c r="M1033">
        <v>0</v>
      </c>
      <c r="N1033">
        <v>2</v>
      </c>
      <c r="O1033">
        <v>2</v>
      </c>
    </row>
    <row r="1034" spans="1:15" x14ac:dyDescent="0.3">
      <c r="A1034">
        <v>36</v>
      </c>
      <c r="B1034">
        <v>427</v>
      </c>
      <c r="C1034">
        <v>8</v>
      </c>
      <c r="D1034">
        <v>63</v>
      </c>
      <c r="E1034">
        <v>117130</v>
      </c>
      <c r="F1034">
        <v>20335</v>
      </c>
      <c r="G1034">
        <v>9</v>
      </c>
      <c r="H1034">
        <v>14</v>
      </c>
      <c r="I1034">
        <v>1</v>
      </c>
      <c r="J1034">
        <v>10</v>
      </c>
      <c r="K1034">
        <v>2</v>
      </c>
      <c r="L1034">
        <v>8</v>
      </c>
      <c r="M1034">
        <v>7</v>
      </c>
      <c r="N1034">
        <v>0</v>
      </c>
      <c r="O1034">
        <v>5</v>
      </c>
    </row>
    <row r="1035" spans="1:15" x14ac:dyDescent="0.3">
      <c r="A1035">
        <v>34</v>
      </c>
      <c r="B1035">
        <v>1480</v>
      </c>
      <c r="C1035">
        <v>4</v>
      </c>
      <c r="D1035">
        <v>64</v>
      </c>
      <c r="E1035">
        <v>97130</v>
      </c>
      <c r="F1035">
        <v>24444</v>
      </c>
      <c r="G1035">
        <v>2</v>
      </c>
      <c r="H1035">
        <v>13</v>
      </c>
      <c r="I1035">
        <v>3</v>
      </c>
      <c r="J1035">
        <v>9</v>
      </c>
      <c r="K1035">
        <v>3</v>
      </c>
      <c r="L1035">
        <v>5</v>
      </c>
      <c r="M1035">
        <v>3</v>
      </c>
      <c r="N1035">
        <v>1</v>
      </c>
      <c r="O1035">
        <v>0</v>
      </c>
    </row>
    <row r="1036" spans="1:15" x14ac:dyDescent="0.3">
      <c r="A1036">
        <v>33</v>
      </c>
      <c r="B1036">
        <v>553</v>
      </c>
      <c r="C1036">
        <v>5</v>
      </c>
      <c r="D1036">
        <v>74</v>
      </c>
      <c r="E1036">
        <v>118780</v>
      </c>
      <c r="F1036">
        <v>23364</v>
      </c>
      <c r="G1036">
        <v>6</v>
      </c>
      <c r="H1036">
        <v>11</v>
      </c>
      <c r="I1036">
        <v>2</v>
      </c>
      <c r="J1036">
        <v>12</v>
      </c>
      <c r="K1036">
        <v>2</v>
      </c>
      <c r="L1036">
        <v>10</v>
      </c>
      <c r="M1036">
        <v>6</v>
      </c>
      <c r="N1036">
        <v>8</v>
      </c>
      <c r="O1036">
        <v>8</v>
      </c>
    </row>
    <row r="1037" spans="1:15" x14ac:dyDescent="0.3">
      <c r="A1037">
        <v>32</v>
      </c>
      <c r="B1037">
        <v>906</v>
      </c>
      <c r="C1037">
        <v>7</v>
      </c>
      <c r="D1037">
        <v>91</v>
      </c>
      <c r="E1037">
        <v>54840</v>
      </c>
      <c r="F1037">
        <v>16985</v>
      </c>
      <c r="G1037">
        <v>1</v>
      </c>
      <c r="H1037">
        <v>14</v>
      </c>
      <c r="I1037">
        <v>1</v>
      </c>
      <c r="J1037">
        <v>13</v>
      </c>
      <c r="K1037">
        <v>3</v>
      </c>
      <c r="L1037">
        <v>13</v>
      </c>
      <c r="M1037">
        <v>8</v>
      </c>
      <c r="N1037">
        <v>4</v>
      </c>
      <c r="O1037">
        <v>8</v>
      </c>
    </row>
    <row r="1038" spans="1:15" x14ac:dyDescent="0.3">
      <c r="A1038">
        <v>39</v>
      </c>
      <c r="B1038">
        <v>360</v>
      </c>
      <c r="C1038">
        <v>23</v>
      </c>
      <c r="D1038">
        <v>93</v>
      </c>
      <c r="E1038">
        <v>39040</v>
      </c>
      <c r="F1038">
        <v>22154</v>
      </c>
      <c r="G1038">
        <v>0</v>
      </c>
      <c r="H1038">
        <v>13</v>
      </c>
      <c r="I1038">
        <v>0</v>
      </c>
      <c r="J1038">
        <v>6</v>
      </c>
      <c r="K1038">
        <v>2</v>
      </c>
      <c r="L1038">
        <v>5</v>
      </c>
      <c r="M1038">
        <v>2</v>
      </c>
      <c r="N1038">
        <v>0</v>
      </c>
      <c r="O1038">
        <v>3</v>
      </c>
    </row>
    <row r="1039" spans="1:15" x14ac:dyDescent="0.3">
      <c r="A1039">
        <v>49</v>
      </c>
      <c r="B1039">
        <v>470</v>
      </c>
      <c r="C1039">
        <v>20</v>
      </c>
      <c r="D1039">
        <v>96</v>
      </c>
      <c r="E1039">
        <v>65670</v>
      </c>
      <c r="F1039">
        <v>5549</v>
      </c>
      <c r="G1039">
        <v>1</v>
      </c>
      <c r="H1039">
        <v>14</v>
      </c>
      <c r="I1039">
        <v>0</v>
      </c>
      <c r="J1039">
        <v>16</v>
      </c>
      <c r="K1039">
        <v>2</v>
      </c>
      <c r="L1039">
        <v>15</v>
      </c>
      <c r="M1039">
        <v>11</v>
      </c>
      <c r="N1039">
        <v>5</v>
      </c>
      <c r="O1039">
        <v>11</v>
      </c>
    </row>
    <row r="1040" spans="1:15" x14ac:dyDescent="0.3">
      <c r="A1040">
        <v>43</v>
      </c>
      <c r="B1040">
        <v>313</v>
      </c>
      <c r="C1040">
        <v>21</v>
      </c>
      <c r="D1040">
        <v>61</v>
      </c>
      <c r="E1040">
        <v>22580</v>
      </c>
      <c r="F1040">
        <v>15238</v>
      </c>
      <c r="G1040">
        <v>7</v>
      </c>
      <c r="H1040">
        <v>20</v>
      </c>
      <c r="I1040">
        <v>1</v>
      </c>
      <c r="J1040">
        <v>8</v>
      </c>
      <c r="K1040">
        <v>1</v>
      </c>
      <c r="L1040">
        <v>3</v>
      </c>
      <c r="M1040">
        <v>2</v>
      </c>
      <c r="N1040">
        <v>1</v>
      </c>
      <c r="O1040">
        <v>2</v>
      </c>
    </row>
    <row r="1041" spans="1:15" x14ac:dyDescent="0.3">
      <c r="A1041">
        <v>56</v>
      </c>
      <c r="B1041">
        <v>1162</v>
      </c>
      <c r="C1041">
        <v>24</v>
      </c>
      <c r="D1041">
        <v>97</v>
      </c>
      <c r="E1041">
        <v>25870</v>
      </c>
      <c r="F1041">
        <v>10261</v>
      </c>
      <c r="G1041">
        <v>1</v>
      </c>
      <c r="H1041">
        <v>16</v>
      </c>
      <c r="I1041">
        <v>0</v>
      </c>
      <c r="J1041">
        <v>5</v>
      </c>
      <c r="K1041">
        <v>3</v>
      </c>
      <c r="L1041">
        <v>4</v>
      </c>
      <c r="M1041">
        <v>2</v>
      </c>
      <c r="N1041">
        <v>1</v>
      </c>
      <c r="O1041">
        <v>0</v>
      </c>
    </row>
    <row r="1042" spans="1:15" x14ac:dyDescent="0.3">
      <c r="A1042">
        <v>39</v>
      </c>
      <c r="B1042">
        <v>672</v>
      </c>
      <c r="C1042">
        <v>7</v>
      </c>
      <c r="D1042">
        <v>54</v>
      </c>
      <c r="E1042">
        <v>192720</v>
      </c>
      <c r="F1042">
        <v>21141</v>
      </c>
      <c r="G1042">
        <v>1</v>
      </c>
      <c r="H1042">
        <v>15</v>
      </c>
      <c r="I1042">
        <v>1</v>
      </c>
      <c r="J1042">
        <v>21</v>
      </c>
      <c r="K1042">
        <v>2</v>
      </c>
      <c r="L1042">
        <v>21</v>
      </c>
      <c r="M1042">
        <v>9</v>
      </c>
      <c r="N1042">
        <v>13</v>
      </c>
      <c r="O1042">
        <v>3</v>
      </c>
    </row>
    <row r="1043" spans="1:15" x14ac:dyDescent="0.3">
      <c r="A1043">
        <v>27</v>
      </c>
      <c r="B1043">
        <v>894</v>
      </c>
      <c r="C1043">
        <v>9</v>
      </c>
      <c r="D1043">
        <v>99</v>
      </c>
      <c r="E1043">
        <v>22790</v>
      </c>
      <c r="F1043">
        <v>11781</v>
      </c>
      <c r="G1043">
        <v>1</v>
      </c>
      <c r="H1043">
        <v>16</v>
      </c>
      <c r="I1043">
        <v>0</v>
      </c>
      <c r="J1043">
        <v>7</v>
      </c>
      <c r="K1043">
        <v>2</v>
      </c>
      <c r="L1043">
        <v>7</v>
      </c>
      <c r="M1043">
        <v>7</v>
      </c>
      <c r="N1043">
        <v>0</v>
      </c>
      <c r="O1043">
        <v>3</v>
      </c>
    </row>
    <row r="1044" spans="1:15" x14ac:dyDescent="0.3">
      <c r="A1044">
        <v>38</v>
      </c>
      <c r="B1044">
        <v>1391</v>
      </c>
      <c r="C1044">
        <v>10</v>
      </c>
      <c r="D1044">
        <v>66</v>
      </c>
      <c r="E1044">
        <v>26840</v>
      </c>
      <c r="F1044">
        <v>12127</v>
      </c>
      <c r="G1044">
        <v>0</v>
      </c>
      <c r="H1044">
        <v>17</v>
      </c>
      <c r="I1044">
        <v>1</v>
      </c>
      <c r="J1044">
        <v>3</v>
      </c>
      <c r="K1044">
        <v>0</v>
      </c>
      <c r="L1044">
        <v>2</v>
      </c>
      <c r="M1044">
        <v>1</v>
      </c>
      <c r="N1044">
        <v>0</v>
      </c>
      <c r="O1044">
        <v>2</v>
      </c>
    </row>
    <row r="1045" spans="1:15" x14ac:dyDescent="0.3">
      <c r="A1045">
        <v>38</v>
      </c>
      <c r="B1045">
        <v>903</v>
      </c>
      <c r="C1045">
        <v>2</v>
      </c>
      <c r="D1045">
        <v>81</v>
      </c>
      <c r="E1045">
        <v>48550</v>
      </c>
      <c r="F1045">
        <v>7653</v>
      </c>
      <c r="G1045">
        <v>4</v>
      </c>
      <c r="H1045">
        <v>11</v>
      </c>
      <c r="I1045">
        <v>2</v>
      </c>
      <c r="J1045">
        <v>7</v>
      </c>
      <c r="K1045">
        <v>2</v>
      </c>
      <c r="L1045">
        <v>5</v>
      </c>
      <c r="M1045">
        <v>2</v>
      </c>
      <c r="N1045">
        <v>1</v>
      </c>
      <c r="O1045">
        <v>4</v>
      </c>
    </row>
    <row r="1046" spans="1:15" x14ac:dyDescent="0.3">
      <c r="A1046">
        <v>25</v>
      </c>
      <c r="B1046">
        <v>1372</v>
      </c>
      <c r="C1046">
        <v>18</v>
      </c>
      <c r="D1046">
        <v>93</v>
      </c>
      <c r="E1046">
        <v>62320</v>
      </c>
      <c r="F1046">
        <v>12477</v>
      </c>
      <c r="G1046">
        <v>2</v>
      </c>
      <c r="H1046">
        <v>11</v>
      </c>
      <c r="I1046">
        <v>0</v>
      </c>
      <c r="J1046">
        <v>6</v>
      </c>
      <c r="K1046">
        <v>3</v>
      </c>
      <c r="L1046">
        <v>3</v>
      </c>
      <c r="M1046">
        <v>2</v>
      </c>
      <c r="N1046">
        <v>1</v>
      </c>
      <c r="O1046">
        <v>2</v>
      </c>
    </row>
    <row r="1047" spans="1:15" x14ac:dyDescent="0.3">
      <c r="A1047">
        <v>34</v>
      </c>
      <c r="B1047">
        <v>135</v>
      </c>
      <c r="C1047">
        <v>19</v>
      </c>
      <c r="D1047">
        <v>46</v>
      </c>
      <c r="E1047">
        <v>44440</v>
      </c>
      <c r="F1047">
        <v>22534</v>
      </c>
      <c r="G1047">
        <v>4</v>
      </c>
      <c r="H1047">
        <v>13</v>
      </c>
      <c r="I1047">
        <v>2</v>
      </c>
      <c r="J1047">
        <v>15</v>
      </c>
      <c r="K1047">
        <v>2</v>
      </c>
      <c r="L1047">
        <v>11</v>
      </c>
      <c r="M1047">
        <v>8</v>
      </c>
      <c r="N1047">
        <v>5</v>
      </c>
      <c r="O1047">
        <v>10</v>
      </c>
    </row>
    <row r="1048" spans="1:15" x14ac:dyDescent="0.3">
      <c r="A1048">
        <v>27</v>
      </c>
      <c r="B1048">
        <v>1420</v>
      </c>
      <c r="C1048">
        <v>2</v>
      </c>
      <c r="D1048">
        <v>85</v>
      </c>
      <c r="E1048">
        <v>30410</v>
      </c>
      <c r="F1048">
        <v>16346</v>
      </c>
      <c r="G1048">
        <v>0</v>
      </c>
      <c r="H1048">
        <v>11</v>
      </c>
      <c r="I1048">
        <v>1</v>
      </c>
      <c r="J1048">
        <v>5</v>
      </c>
      <c r="K1048">
        <v>3</v>
      </c>
      <c r="L1048">
        <v>4</v>
      </c>
      <c r="M1048">
        <v>3</v>
      </c>
      <c r="N1048">
        <v>0</v>
      </c>
      <c r="O1048">
        <v>2</v>
      </c>
    </row>
    <row r="1049" spans="1:15" x14ac:dyDescent="0.3">
      <c r="A1049">
        <v>39</v>
      </c>
      <c r="B1049">
        <v>592</v>
      </c>
      <c r="C1049">
        <v>2</v>
      </c>
      <c r="D1049">
        <v>54</v>
      </c>
      <c r="E1049">
        <v>36460</v>
      </c>
      <c r="F1049">
        <v>17181</v>
      </c>
      <c r="G1049">
        <v>2</v>
      </c>
      <c r="H1049">
        <v>23</v>
      </c>
      <c r="I1049">
        <v>0</v>
      </c>
      <c r="J1049">
        <v>11</v>
      </c>
      <c r="K1049">
        <v>2</v>
      </c>
      <c r="L1049">
        <v>1</v>
      </c>
      <c r="M1049">
        <v>0</v>
      </c>
      <c r="N1049">
        <v>0</v>
      </c>
      <c r="O1049">
        <v>0</v>
      </c>
    </row>
    <row r="1050" spans="1:15" x14ac:dyDescent="0.3">
      <c r="A1050">
        <v>50</v>
      </c>
      <c r="B1050">
        <v>1421</v>
      </c>
      <c r="C1050">
        <v>2</v>
      </c>
      <c r="D1050">
        <v>30</v>
      </c>
      <c r="E1050">
        <v>178560</v>
      </c>
      <c r="F1050">
        <v>9490</v>
      </c>
      <c r="G1050">
        <v>2</v>
      </c>
      <c r="H1050">
        <v>22</v>
      </c>
      <c r="I1050">
        <v>1</v>
      </c>
      <c r="J1050">
        <v>32</v>
      </c>
      <c r="K1050">
        <v>3</v>
      </c>
      <c r="L1050">
        <v>2</v>
      </c>
      <c r="M1050">
        <v>2</v>
      </c>
      <c r="N1050">
        <v>2</v>
      </c>
      <c r="O1050">
        <v>2</v>
      </c>
    </row>
    <row r="1051" spans="1:15" x14ac:dyDescent="0.3">
      <c r="A1051">
        <v>36</v>
      </c>
      <c r="B1051">
        <v>164</v>
      </c>
      <c r="C1051">
        <v>2</v>
      </c>
      <c r="D1051">
        <v>61</v>
      </c>
      <c r="E1051">
        <v>75960</v>
      </c>
      <c r="F1051">
        <v>3809</v>
      </c>
      <c r="G1051">
        <v>1</v>
      </c>
      <c r="H1051">
        <v>13</v>
      </c>
      <c r="I1051">
        <v>2</v>
      </c>
      <c r="J1051">
        <v>10</v>
      </c>
      <c r="K1051">
        <v>2</v>
      </c>
      <c r="L1051">
        <v>10</v>
      </c>
      <c r="M1051">
        <v>9</v>
      </c>
      <c r="N1051">
        <v>9</v>
      </c>
      <c r="O1051">
        <v>0</v>
      </c>
    </row>
    <row r="1052" spans="1:15" x14ac:dyDescent="0.3">
      <c r="A1052">
        <v>18</v>
      </c>
      <c r="B1052">
        <v>1431</v>
      </c>
      <c r="C1052">
        <v>14</v>
      </c>
      <c r="D1052">
        <v>33</v>
      </c>
      <c r="E1052">
        <v>15140</v>
      </c>
      <c r="F1052">
        <v>8018</v>
      </c>
      <c r="G1052">
        <v>1</v>
      </c>
      <c r="H1052">
        <v>16</v>
      </c>
      <c r="I1052">
        <v>0</v>
      </c>
      <c r="J1052">
        <v>0</v>
      </c>
      <c r="K1052">
        <v>4</v>
      </c>
      <c r="L1052">
        <v>0</v>
      </c>
      <c r="M1052">
        <v>0</v>
      </c>
      <c r="N1052">
        <v>0</v>
      </c>
      <c r="O1052">
        <v>0</v>
      </c>
    </row>
    <row r="1053" spans="1:15" x14ac:dyDescent="0.3">
      <c r="A1053">
        <v>37</v>
      </c>
      <c r="B1053">
        <v>1252</v>
      </c>
      <c r="C1053">
        <v>19</v>
      </c>
      <c r="D1053">
        <v>32</v>
      </c>
      <c r="E1053">
        <v>76420</v>
      </c>
      <c r="F1053">
        <v>4814</v>
      </c>
      <c r="G1053">
        <v>1</v>
      </c>
      <c r="H1053">
        <v>13</v>
      </c>
      <c r="I1053">
        <v>0</v>
      </c>
      <c r="J1053">
        <v>10</v>
      </c>
      <c r="K1053">
        <v>2</v>
      </c>
      <c r="L1053">
        <v>10</v>
      </c>
      <c r="M1053">
        <v>0</v>
      </c>
      <c r="N1053">
        <v>0</v>
      </c>
      <c r="O1053">
        <v>9</v>
      </c>
    </row>
    <row r="1054" spans="1:15" x14ac:dyDescent="0.3">
      <c r="A1054">
        <v>43</v>
      </c>
      <c r="B1054">
        <v>1179</v>
      </c>
      <c r="C1054">
        <v>2</v>
      </c>
      <c r="D1054">
        <v>73</v>
      </c>
      <c r="E1054">
        <v>78470</v>
      </c>
      <c r="F1054">
        <v>6069</v>
      </c>
      <c r="G1054">
        <v>1</v>
      </c>
      <c r="H1054">
        <v>17</v>
      </c>
      <c r="I1054">
        <v>1</v>
      </c>
      <c r="J1054">
        <v>10</v>
      </c>
      <c r="K1054">
        <v>3</v>
      </c>
      <c r="L1054">
        <v>5</v>
      </c>
      <c r="M1054">
        <v>9</v>
      </c>
      <c r="N1054">
        <v>8</v>
      </c>
      <c r="O1054">
        <v>8</v>
      </c>
    </row>
    <row r="1055" spans="1:15" x14ac:dyDescent="0.3">
      <c r="A1055">
        <v>25</v>
      </c>
      <c r="B1055">
        <v>891</v>
      </c>
      <c r="C1055">
        <v>4</v>
      </c>
      <c r="D1055">
        <v>99</v>
      </c>
      <c r="E1055">
        <v>44870</v>
      </c>
      <c r="F1055">
        <v>12090</v>
      </c>
      <c r="G1055">
        <v>1</v>
      </c>
      <c r="H1055">
        <v>11</v>
      </c>
      <c r="I1055">
        <v>0</v>
      </c>
      <c r="J1055">
        <v>5</v>
      </c>
      <c r="K1055">
        <v>3</v>
      </c>
      <c r="L1055">
        <v>5</v>
      </c>
      <c r="M1055">
        <v>4</v>
      </c>
      <c r="N1055">
        <v>1</v>
      </c>
      <c r="O1055">
        <v>3</v>
      </c>
    </row>
    <row r="1056" spans="1:15" x14ac:dyDescent="0.3">
      <c r="A1056">
        <v>40</v>
      </c>
      <c r="B1056">
        <v>299</v>
      </c>
      <c r="C1056">
        <v>25</v>
      </c>
      <c r="D1056">
        <v>57</v>
      </c>
      <c r="E1056">
        <v>9094</v>
      </c>
      <c r="F1056">
        <v>17235</v>
      </c>
      <c r="G1056">
        <v>2</v>
      </c>
      <c r="H1056">
        <v>12</v>
      </c>
      <c r="I1056">
        <v>0</v>
      </c>
      <c r="J1056">
        <v>9</v>
      </c>
      <c r="K1056">
        <v>2</v>
      </c>
      <c r="L1056">
        <v>5</v>
      </c>
      <c r="M1056">
        <v>4</v>
      </c>
      <c r="N1056">
        <v>1</v>
      </c>
      <c r="O1056">
        <v>0</v>
      </c>
    </row>
    <row r="1057" spans="1:15" x14ac:dyDescent="0.3">
      <c r="A1057">
        <v>24</v>
      </c>
      <c r="B1057">
        <v>350</v>
      </c>
      <c r="C1057">
        <v>21</v>
      </c>
      <c r="D1057">
        <v>57</v>
      </c>
      <c r="E1057">
        <v>22960</v>
      </c>
      <c r="F1057">
        <v>10036</v>
      </c>
      <c r="G1057">
        <v>0</v>
      </c>
      <c r="H1057">
        <v>14</v>
      </c>
      <c r="I1057">
        <v>3</v>
      </c>
      <c r="J1057">
        <v>2</v>
      </c>
      <c r="K1057">
        <v>3</v>
      </c>
      <c r="L1057">
        <v>1</v>
      </c>
      <c r="M1057">
        <v>1</v>
      </c>
      <c r="N1057">
        <v>0</v>
      </c>
      <c r="O1057">
        <v>0</v>
      </c>
    </row>
    <row r="1058" spans="1:15" x14ac:dyDescent="0.3">
      <c r="A1058">
        <v>40</v>
      </c>
      <c r="B1058">
        <v>1322</v>
      </c>
      <c r="C1058">
        <v>2</v>
      </c>
      <c r="D1058">
        <v>52</v>
      </c>
      <c r="E1058">
        <v>28090</v>
      </c>
      <c r="F1058">
        <v>2725</v>
      </c>
      <c r="G1058">
        <v>2</v>
      </c>
      <c r="H1058">
        <v>14</v>
      </c>
      <c r="I1058">
        <v>0</v>
      </c>
      <c r="J1058">
        <v>8</v>
      </c>
      <c r="K1058">
        <v>2</v>
      </c>
      <c r="L1058">
        <v>2</v>
      </c>
      <c r="M1058">
        <v>2</v>
      </c>
      <c r="N1058">
        <v>2</v>
      </c>
      <c r="O1058">
        <v>2</v>
      </c>
    </row>
    <row r="1059" spans="1:15" x14ac:dyDescent="0.3">
      <c r="A1059">
        <v>47</v>
      </c>
      <c r="B1059">
        <v>703</v>
      </c>
      <c r="C1059">
        <v>14</v>
      </c>
      <c r="D1059">
        <v>42</v>
      </c>
      <c r="E1059">
        <v>49600</v>
      </c>
      <c r="F1059">
        <v>11825</v>
      </c>
      <c r="G1059">
        <v>2</v>
      </c>
      <c r="H1059">
        <v>12</v>
      </c>
      <c r="I1059">
        <v>0</v>
      </c>
      <c r="J1059">
        <v>20</v>
      </c>
      <c r="K1059">
        <v>2</v>
      </c>
      <c r="L1059">
        <v>7</v>
      </c>
      <c r="M1059">
        <v>7</v>
      </c>
      <c r="N1059">
        <v>1</v>
      </c>
      <c r="O1059">
        <v>7</v>
      </c>
    </row>
    <row r="1060" spans="1:15" x14ac:dyDescent="0.3">
      <c r="A1060">
        <v>26</v>
      </c>
      <c r="B1060">
        <v>342</v>
      </c>
      <c r="C1060">
        <v>2</v>
      </c>
      <c r="D1060">
        <v>57</v>
      </c>
      <c r="E1060">
        <v>20420</v>
      </c>
      <c r="F1060">
        <v>15346</v>
      </c>
      <c r="G1060">
        <v>6</v>
      </c>
      <c r="H1060">
        <v>14</v>
      </c>
      <c r="I1060">
        <v>1</v>
      </c>
      <c r="J1060">
        <v>6</v>
      </c>
      <c r="K1060">
        <v>2</v>
      </c>
      <c r="L1060">
        <v>3</v>
      </c>
      <c r="M1060">
        <v>2</v>
      </c>
      <c r="N1060">
        <v>1</v>
      </c>
      <c r="O1060">
        <v>2</v>
      </c>
    </row>
    <row r="1061" spans="1:15" x14ac:dyDescent="0.3">
      <c r="A1061">
        <v>27</v>
      </c>
      <c r="B1061">
        <v>691</v>
      </c>
      <c r="C1061">
        <v>9</v>
      </c>
      <c r="D1061">
        <v>57</v>
      </c>
      <c r="E1061">
        <v>20240</v>
      </c>
      <c r="F1061">
        <v>5970</v>
      </c>
      <c r="G1061">
        <v>6</v>
      </c>
      <c r="H1061">
        <v>18</v>
      </c>
      <c r="I1061">
        <v>1</v>
      </c>
      <c r="J1061">
        <v>6</v>
      </c>
      <c r="K1061">
        <v>1</v>
      </c>
      <c r="L1061">
        <v>2</v>
      </c>
      <c r="M1061">
        <v>2</v>
      </c>
      <c r="N1061">
        <v>2</v>
      </c>
      <c r="O1061">
        <v>2</v>
      </c>
    </row>
    <row r="1062" spans="1:15" x14ac:dyDescent="0.3">
      <c r="A1062">
        <v>26</v>
      </c>
      <c r="B1062">
        <v>390</v>
      </c>
      <c r="C1062">
        <v>17</v>
      </c>
      <c r="D1062">
        <v>62</v>
      </c>
      <c r="E1062">
        <v>23050</v>
      </c>
      <c r="F1062">
        <v>6217</v>
      </c>
      <c r="G1062">
        <v>1</v>
      </c>
      <c r="H1062">
        <v>15</v>
      </c>
      <c r="I1062">
        <v>3</v>
      </c>
      <c r="J1062">
        <v>3</v>
      </c>
      <c r="K1062">
        <v>3</v>
      </c>
      <c r="L1062">
        <v>3</v>
      </c>
      <c r="M1062">
        <v>2</v>
      </c>
      <c r="N1062">
        <v>0</v>
      </c>
      <c r="O1062">
        <v>2</v>
      </c>
    </row>
    <row r="1063" spans="1:15" x14ac:dyDescent="0.3">
      <c r="A1063">
        <v>45</v>
      </c>
      <c r="B1063">
        <v>364</v>
      </c>
      <c r="C1063">
        <v>25</v>
      </c>
      <c r="D1063">
        <v>83</v>
      </c>
      <c r="E1063">
        <v>180610</v>
      </c>
      <c r="F1063">
        <v>13035</v>
      </c>
      <c r="G1063">
        <v>3</v>
      </c>
      <c r="H1063">
        <v>22</v>
      </c>
      <c r="I1063">
        <v>0</v>
      </c>
      <c r="J1063">
        <v>22</v>
      </c>
      <c r="K1063">
        <v>4</v>
      </c>
      <c r="L1063">
        <v>0</v>
      </c>
      <c r="M1063">
        <v>0</v>
      </c>
      <c r="N1063">
        <v>0</v>
      </c>
      <c r="O1063">
        <v>0</v>
      </c>
    </row>
    <row r="1064" spans="1:15" x14ac:dyDescent="0.3">
      <c r="A1064">
        <v>34</v>
      </c>
      <c r="B1064">
        <v>1107</v>
      </c>
      <c r="C1064">
        <v>9</v>
      </c>
      <c r="D1064">
        <v>52</v>
      </c>
      <c r="E1064">
        <v>27420</v>
      </c>
      <c r="F1064">
        <v>3072</v>
      </c>
      <c r="G1064">
        <v>1</v>
      </c>
      <c r="H1064">
        <v>15</v>
      </c>
      <c r="I1064">
        <v>0</v>
      </c>
      <c r="J1064">
        <v>2</v>
      </c>
      <c r="K1064">
        <v>0</v>
      </c>
      <c r="L1064">
        <v>2</v>
      </c>
      <c r="M1064">
        <v>2</v>
      </c>
      <c r="N1064">
        <v>2</v>
      </c>
      <c r="O1064">
        <v>2</v>
      </c>
    </row>
    <row r="1065" spans="1:15" x14ac:dyDescent="0.3">
      <c r="A1065">
        <v>30</v>
      </c>
      <c r="B1065">
        <v>600</v>
      </c>
      <c r="C1065">
        <v>8</v>
      </c>
      <c r="D1065">
        <v>66</v>
      </c>
      <c r="E1065">
        <v>21800</v>
      </c>
      <c r="F1065">
        <v>9732</v>
      </c>
      <c r="G1065">
        <v>6</v>
      </c>
      <c r="H1065">
        <v>11</v>
      </c>
      <c r="I1065">
        <v>1</v>
      </c>
      <c r="J1065">
        <v>6</v>
      </c>
      <c r="K1065">
        <v>0</v>
      </c>
      <c r="L1065">
        <v>4</v>
      </c>
      <c r="M1065">
        <v>2</v>
      </c>
      <c r="N1065">
        <v>1</v>
      </c>
      <c r="O1065">
        <v>2</v>
      </c>
    </row>
    <row r="1066" spans="1:15" x14ac:dyDescent="0.3">
      <c r="A1066">
        <v>24</v>
      </c>
      <c r="B1066">
        <v>673</v>
      </c>
      <c r="C1066">
        <v>11</v>
      </c>
      <c r="D1066">
        <v>96</v>
      </c>
      <c r="E1066">
        <v>40110</v>
      </c>
      <c r="F1066">
        <v>8232</v>
      </c>
      <c r="G1066">
        <v>0</v>
      </c>
      <c r="H1066">
        <v>18</v>
      </c>
      <c r="I1066">
        <v>1</v>
      </c>
      <c r="J1066">
        <v>5</v>
      </c>
      <c r="K1066">
        <v>5</v>
      </c>
      <c r="L1066">
        <v>5</v>
      </c>
      <c r="M1066">
        <v>2</v>
      </c>
      <c r="N1066">
        <v>1</v>
      </c>
      <c r="O1066">
        <v>3</v>
      </c>
    </row>
    <row r="1067" spans="1:15" x14ac:dyDescent="0.3">
      <c r="A1067">
        <v>36</v>
      </c>
      <c r="B1067">
        <v>1434</v>
      </c>
      <c r="C1067">
        <v>8</v>
      </c>
      <c r="D1067">
        <v>76</v>
      </c>
      <c r="E1067">
        <v>75870</v>
      </c>
      <c r="F1067">
        <v>14229</v>
      </c>
      <c r="G1067">
        <v>1</v>
      </c>
      <c r="H1067">
        <v>15</v>
      </c>
      <c r="I1067">
        <v>0</v>
      </c>
      <c r="J1067">
        <v>10</v>
      </c>
      <c r="K1067">
        <v>1</v>
      </c>
      <c r="L1067">
        <v>10</v>
      </c>
      <c r="M1067">
        <v>7</v>
      </c>
      <c r="N1067">
        <v>0</v>
      </c>
      <c r="O1067">
        <v>9</v>
      </c>
    </row>
    <row r="1068" spans="1:15" x14ac:dyDescent="0.3">
      <c r="A1068">
        <v>50</v>
      </c>
      <c r="B1068">
        <v>881</v>
      </c>
      <c r="C1068">
        <v>2</v>
      </c>
      <c r="D1068">
        <v>98</v>
      </c>
      <c r="E1068">
        <v>179240</v>
      </c>
      <c r="F1068">
        <v>4544</v>
      </c>
      <c r="G1068">
        <v>1</v>
      </c>
      <c r="H1068">
        <v>11</v>
      </c>
      <c r="I1068">
        <v>1</v>
      </c>
      <c r="J1068">
        <v>31</v>
      </c>
      <c r="K1068">
        <v>3</v>
      </c>
      <c r="L1068">
        <v>31</v>
      </c>
      <c r="M1068">
        <v>6</v>
      </c>
      <c r="N1068">
        <v>14</v>
      </c>
      <c r="O1068">
        <v>7</v>
      </c>
    </row>
    <row r="1069" spans="1:15" x14ac:dyDescent="0.3">
      <c r="A1069">
        <v>45</v>
      </c>
      <c r="B1069">
        <v>805</v>
      </c>
      <c r="C1069">
        <v>4</v>
      </c>
      <c r="D1069">
        <v>57</v>
      </c>
      <c r="E1069">
        <v>44470</v>
      </c>
      <c r="F1069">
        <v>23163</v>
      </c>
      <c r="G1069">
        <v>1</v>
      </c>
      <c r="H1069">
        <v>12</v>
      </c>
      <c r="I1069">
        <v>0</v>
      </c>
      <c r="J1069">
        <v>9</v>
      </c>
      <c r="K1069">
        <v>5</v>
      </c>
      <c r="L1069">
        <v>9</v>
      </c>
      <c r="M1069">
        <v>7</v>
      </c>
      <c r="N1069">
        <v>0</v>
      </c>
      <c r="O1069">
        <v>8</v>
      </c>
    </row>
    <row r="1070" spans="1:15" x14ac:dyDescent="0.3">
      <c r="A1070">
        <v>34</v>
      </c>
      <c r="B1070">
        <v>254</v>
      </c>
      <c r="C1070">
        <v>1</v>
      </c>
      <c r="D1070">
        <v>83</v>
      </c>
      <c r="E1070">
        <v>36220</v>
      </c>
      <c r="F1070">
        <v>22794</v>
      </c>
      <c r="G1070">
        <v>1</v>
      </c>
      <c r="H1070">
        <v>13</v>
      </c>
      <c r="I1070">
        <v>1</v>
      </c>
      <c r="J1070">
        <v>6</v>
      </c>
      <c r="K1070">
        <v>3</v>
      </c>
      <c r="L1070">
        <v>6</v>
      </c>
      <c r="M1070">
        <v>5</v>
      </c>
      <c r="N1070">
        <v>1</v>
      </c>
      <c r="O1070">
        <v>3</v>
      </c>
    </row>
    <row r="1071" spans="1:15" x14ac:dyDescent="0.3">
      <c r="A1071">
        <v>39</v>
      </c>
      <c r="B1071">
        <v>895</v>
      </c>
      <c r="C1071">
        <v>5</v>
      </c>
      <c r="D1071">
        <v>56</v>
      </c>
      <c r="E1071">
        <v>20860</v>
      </c>
      <c r="F1071">
        <v>3335</v>
      </c>
      <c r="G1071">
        <v>3</v>
      </c>
      <c r="H1071">
        <v>14</v>
      </c>
      <c r="I1071">
        <v>1</v>
      </c>
      <c r="J1071">
        <v>19</v>
      </c>
      <c r="K1071">
        <v>6</v>
      </c>
      <c r="L1071">
        <v>1</v>
      </c>
      <c r="M1071">
        <v>0</v>
      </c>
      <c r="N1071">
        <v>0</v>
      </c>
      <c r="O1071">
        <v>0</v>
      </c>
    </row>
    <row r="1072" spans="1:15" x14ac:dyDescent="0.3">
      <c r="A1072">
        <v>30</v>
      </c>
      <c r="B1072">
        <v>1358</v>
      </c>
      <c r="C1072">
        <v>16</v>
      </c>
      <c r="D1072">
        <v>96</v>
      </c>
      <c r="E1072">
        <v>53010</v>
      </c>
      <c r="F1072">
        <v>2939</v>
      </c>
      <c r="G1072">
        <v>8</v>
      </c>
      <c r="H1072">
        <v>15</v>
      </c>
      <c r="I1072">
        <v>2</v>
      </c>
      <c r="J1072">
        <v>4</v>
      </c>
      <c r="K1072">
        <v>2</v>
      </c>
      <c r="L1072">
        <v>2</v>
      </c>
      <c r="M1072">
        <v>1</v>
      </c>
      <c r="N1072">
        <v>2</v>
      </c>
      <c r="O1072">
        <v>2</v>
      </c>
    </row>
    <row r="1073" spans="1:15" x14ac:dyDescent="0.3">
      <c r="A1073">
        <v>37</v>
      </c>
      <c r="B1073">
        <v>408</v>
      </c>
      <c r="C1073">
        <v>19</v>
      </c>
      <c r="D1073">
        <v>73</v>
      </c>
      <c r="E1073">
        <v>30220</v>
      </c>
      <c r="F1073">
        <v>10227</v>
      </c>
      <c r="G1073">
        <v>4</v>
      </c>
      <c r="H1073">
        <v>21</v>
      </c>
      <c r="I1073">
        <v>0</v>
      </c>
      <c r="J1073">
        <v>8</v>
      </c>
      <c r="K1073">
        <v>1</v>
      </c>
      <c r="L1073">
        <v>1</v>
      </c>
      <c r="M1073">
        <v>0</v>
      </c>
      <c r="N1073">
        <v>0</v>
      </c>
      <c r="O1073">
        <v>0</v>
      </c>
    </row>
    <row r="1074" spans="1:15" x14ac:dyDescent="0.3">
      <c r="A1074">
        <v>46</v>
      </c>
      <c r="B1074">
        <v>705</v>
      </c>
      <c r="C1074">
        <v>2</v>
      </c>
      <c r="D1074">
        <v>83</v>
      </c>
      <c r="E1074">
        <v>189470</v>
      </c>
      <c r="F1074">
        <v>22822</v>
      </c>
      <c r="G1074">
        <v>3</v>
      </c>
      <c r="H1074">
        <v>12</v>
      </c>
      <c r="I1074">
        <v>0</v>
      </c>
      <c r="J1074">
        <v>22</v>
      </c>
      <c r="K1074">
        <v>2</v>
      </c>
      <c r="L1074">
        <v>2</v>
      </c>
      <c r="M1074">
        <v>2</v>
      </c>
      <c r="N1074">
        <v>2</v>
      </c>
      <c r="O1074">
        <v>1</v>
      </c>
    </row>
    <row r="1075" spans="1:15" x14ac:dyDescent="0.3">
      <c r="A1075">
        <v>29</v>
      </c>
      <c r="B1075">
        <v>332</v>
      </c>
      <c r="C1075">
        <v>17</v>
      </c>
      <c r="D1075">
        <v>51</v>
      </c>
      <c r="E1075">
        <v>79880</v>
      </c>
      <c r="F1075">
        <v>9769</v>
      </c>
      <c r="G1075">
        <v>1</v>
      </c>
      <c r="H1075">
        <v>13</v>
      </c>
      <c r="I1075">
        <v>0</v>
      </c>
      <c r="J1075">
        <v>10</v>
      </c>
      <c r="K1075">
        <v>3</v>
      </c>
      <c r="L1075">
        <v>10</v>
      </c>
      <c r="M1075">
        <v>9</v>
      </c>
      <c r="N1075">
        <v>0</v>
      </c>
      <c r="O1075">
        <v>9</v>
      </c>
    </row>
    <row r="1076" spans="1:15" x14ac:dyDescent="0.3">
      <c r="A1076">
        <v>36</v>
      </c>
      <c r="B1076">
        <v>1440</v>
      </c>
      <c r="C1076">
        <v>7</v>
      </c>
      <c r="D1076">
        <v>55</v>
      </c>
      <c r="E1076">
        <v>2308</v>
      </c>
      <c r="F1076">
        <v>4944</v>
      </c>
      <c r="G1076">
        <v>0</v>
      </c>
      <c r="H1076">
        <v>25</v>
      </c>
      <c r="I1076">
        <v>1</v>
      </c>
      <c r="J1076">
        <v>12</v>
      </c>
      <c r="K1076">
        <v>4</v>
      </c>
      <c r="L1076">
        <v>11</v>
      </c>
      <c r="M1076">
        <v>10</v>
      </c>
      <c r="N1076">
        <v>5</v>
      </c>
      <c r="O1076">
        <v>7</v>
      </c>
    </row>
    <row r="1077" spans="1:15" x14ac:dyDescent="0.3">
      <c r="A1077">
        <v>38</v>
      </c>
      <c r="B1077">
        <v>1245</v>
      </c>
      <c r="C1077">
        <v>14</v>
      </c>
      <c r="D1077">
        <v>80</v>
      </c>
      <c r="E1077">
        <v>99240</v>
      </c>
      <c r="F1077">
        <v>12355</v>
      </c>
      <c r="G1077">
        <v>0</v>
      </c>
      <c r="H1077">
        <v>11</v>
      </c>
      <c r="I1077">
        <v>1</v>
      </c>
      <c r="J1077">
        <v>10</v>
      </c>
      <c r="K1077">
        <v>3</v>
      </c>
      <c r="L1077">
        <v>9</v>
      </c>
      <c r="M1077">
        <v>8</v>
      </c>
      <c r="N1077">
        <v>7</v>
      </c>
      <c r="O1077">
        <v>7</v>
      </c>
    </row>
    <row r="1078" spans="1:15" x14ac:dyDescent="0.3">
      <c r="A1078">
        <v>33</v>
      </c>
      <c r="B1078">
        <v>1283</v>
      </c>
      <c r="C1078">
        <v>2</v>
      </c>
      <c r="D1078">
        <v>62</v>
      </c>
      <c r="E1078">
        <v>51470</v>
      </c>
      <c r="F1078">
        <v>10697</v>
      </c>
      <c r="G1078">
        <v>8</v>
      </c>
      <c r="H1078">
        <v>15</v>
      </c>
      <c r="I1078">
        <v>0</v>
      </c>
      <c r="J1078">
        <v>13</v>
      </c>
      <c r="K1078">
        <v>2</v>
      </c>
      <c r="L1078">
        <v>11</v>
      </c>
      <c r="M1078">
        <v>7</v>
      </c>
      <c r="N1078">
        <v>1</v>
      </c>
      <c r="O1078">
        <v>7</v>
      </c>
    </row>
    <row r="1079" spans="1:15" x14ac:dyDescent="0.3">
      <c r="A1079">
        <v>54</v>
      </c>
      <c r="B1079">
        <v>397</v>
      </c>
      <c r="C1079">
        <v>19</v>
      </c>
      <c r="D1079">
        <v>88</v>
      </c>
      <c r="E1079">
        <v>107250</v>
      </c>
      <c r="F1079">
        <v>6729</v>
      </c>
      <c r="G1079">
        <v>2</v>
      </c>
      <c r="H1079">
        <v>15</v>
      </c>
      <c r="I1079">
        <v>1</v>
      </c>
      <c r="J1079">
        <v>16</v>
      </c>
      <c r="K1079">
        <v>1</v>
      </c>
      <c r="L1079">
        <v>9</v>
      </c>
      <c r="M1079">
        <v>7</v>
      </c>
      <c r="N1079">
        <v>7</v>
      </c>
      <c r="O1079">
        <v>1</v>
      </c>
    </row>
    <row r="1080" spans="1:15" x14ac:dyDescent="0.3">
      <c r="A1080">
        <v>27</v>
      </c>
      <c r="B1080">
        <v>608</v>
      </c>
      <c r="C1080">
        <v>1</v>
      </c>
      <c r="D1080">
        <v>68</v>
      </c>
      <c r="E1080">
        <v>74120</v>
      </c>
      <c r="F1080">
        <v>6009</v>
      </c>
      <c r="G1080">
        <v>1</v>
      </c>
      <c r="H1080">
        <v>11</v>
      </c>
      <c r="I1080">
        <v>0</v>
      </c>
      <c r="J1080">
        <v>9</v>
      </c>
      <c r="K1080">
        <v>3</v>
      </c>
      <c r="L1080">
        <v>9</v>
      </c>
      <c r="M1080">
        <v>7</v>
      </c>
      <c r="N1080">
        <v>0</v>
      </c>
      <c r="O1080">
        <v>7</v>
      </c>
    </row>
    <row r="1081" spans="1:15" x14ac:dyDescent="0.3">
      <c r="A1081">
        <v>44</v>
      </c>
      <c r="B1081">
        <v>1199</v>
      </c>
      <c r="C1081">
        <v>4</v>
      </c>
      <c r="D1081">
        <v>92</v>
      </c>
      <c r="E1081">
        <v>191900</v>
      </c>
      <c r="F1081">
        <v>17477</v>
      </c>
      <c r="G1081">
        <v>1</v>
      </c>
      <c r="H1081">
        <v>14</v>
      </c>
      <c r="I1081">
        <v>2</v>
      </c>
      <c r="J1081">
        <v>26</v>
      </c>
      <c r="K1081">
        <v>4</v>
      </c>
      <c r="L1081">
        <v>25</v>
      </c>
      <c r="M1081">
        <v>9</v>
      </c>
      <c r="N1081">
        <v>14</v>
      </c>
      <c r="O1081">
        <v>13</v>
      </c>
    </row>
    <row r="1082" spans="1:15" x14ac:dyDescent="0.3">
      <c r="A1082">
        <v>30</v>
      </c>
      <c r="B1082">
        <v>160</v>
      </c>
      <c r="C1082">
        <v>3</v>
      </c>
      <c r="D1082">
        <v>71</v>
      </c>
      <c r="E1082">
        <v>20830</v>
      </c>
      <c r="F1082">
        <v>22653</v>
      </c>
      <c r="G1082">
        <v>1</v>
      </c>
      <c r="H1082">
        <v>20</v>
      </c>
      <c r="I1082">
        <v>1</v>
      </c>
      <c r="J1082">
        <v>1</v>
      </c>
      <c r="K1082">
        <v>2</v>
      </c>
      <c r="L1082">
        <v>5</v>
      </c>
      <c r="M1082">
        <v>0</v>
      </c>
      <c r="N1082">
        <v>0</v>
      </c>
      <c r="O1082">
        <v>0</v>
      </c>
    </row>
    <row r="1083" spans="1:15" x14ac:dyDescent="0.3">
      <c r="A1083">
        <v>34</v>
      </c>
      <c r="B1083">
        <v>1303</v>
      </c>
      <c r="C1083">
        <v>2</v>
      </c>
      <c r="D1083">
        <v>62</v>
      </c>
      <c r="E1083">
        <v>27680</v>
      </c>
      <c r="F1083">
        <v>8416</v>
      </c>
      <c r="G1083">
        <v>3</v>
      </c>
      <c r="H1083">
        <v>12</v>
      </c>
      <c r="I1083">
        <v>1</v>
      </c>
      <c r="J1083">
        <v>14</v>
      </c>
      <c r="K1083">
        <v>3</v>
      </c>
      <c r="L1083">
        <v>7</v>
      </c>
      <c r="M1083">
        <v>3</v>
      </c>
      <c r="N1083">
        <v>5</v>
      </c>
      <c r="O1083">
        <v>7</v>
      </c>
    </row>
    <row r="1084" spans="1:15" x14ac:dyDescent="0.3">
      <c r="A1084">
        <v>42</v>
      </c>
      <c r="B1084">
        <v>916</v>
      </c>
      <c r="C1084">
        <v>17</v>
      </c>
      <c r="D1084">
        <v>82</v>
      </c>
      <c r="E1084">
        <v>65450</v>
      </c>
      <c r="F1084">
        <v>23016</v>
      </c>
      <c r="G1084">
        <v>3</v>
      </c>
      <c r="H1084">
        <v>13</v>
      </c>
      <c r="I1084">
        <v>0</v>
      </c>
      <c r="J1084">
        <v>10</v>
      </c>
      <c r="K1084">
        <v>1</v>
      </c>
      <c r="L1084">
        <v>3</v>
      </c>
      <c r="M1084">
        <v>2</v>
      </c>
      <c r="N1084">
        <v>0</v>
      </c>
      <c r="O1084">
        <v>2</v>
      </c>
    </row>
    <row r="1085" spans="1:15" x14ac:dyDescent="0.3">
      <c r="A1085">
        <v>37</v>
      </c>
      <c r="B1085">
        <v>161</v>
      </c>
      <c r="C1085">
        <v>10</v>
      </c>
      <c r="D1085">
        <v>42</v>
      </c>
      <c r="E1085">
        <v>137440</v>
      </c>
      <c r="F1085">
        <v>15471</v>
      </c>
      <c r="G1085">
        <v>1</v>
      </c>
      <c r="H1085">
        <v>25</v>
      </c>
      <c r="I1085">
        <v>1</v>
      </c>
      <c r="J1085">
        <v>16</v>
      </c>
      <c r="K1085">
        <v>2</v>
      </c>
      <c r="L1085">
        <v>16</v>
      </c>
      <c r="M1085">
        <v>11</v>
      </c>
      <c r="N1085">
        <v>6</v>
      </c>
      <c r="O1085">
        <v>8</v>
      </c>
    </row>
    <row r="1086" spans="1:15" x14ac:dyDescent="0.3">
      <c r="A1086">
        <v>35</v>
      </c>
      <c r="B1086">
        <v>219</v>
      </c>
      <c r="C1086">
        <v>16</v>
      </c>
      <c r="D1086">
        <v>44</v>
      </c>
      <c r="E1086">
        <v>47880</v>
      </c>
      <c r="F1086">
        <v>25388</v>
      </c>
      <c r="G1086">
        <v>0</v>
      </c>
      <c r="H1086">
        <v>11</v>
      </c>
      <c r="I1086">
        <v>0</v>
      </c>
      <c r="J1086">
        <v>4</v>
      </c>
      <c r="K1086">
        <v>2</v>
      </c>
      <c r="L1086">
        <v>3</v>
      </c>
      <c r="M1086">
        <v>2</v>
      </c>
      <c r="N1086">
        <v>0</v>
      </c>
      <c r="O1086">
        <v>2</v>
      </c>
    </row>
    <row r="1087" spans="1:15" x14ac:dyDescent="0.3">
      <c r="A1087">
        <v>41</v>
      </c>
      <c r="B1087">
        <v>1206</v>
      </c>
      <c r="C1087">
        <v>23</v>
      </c>
      <c r="D1087">
        <v>80</v>
      </c>
      <c r="E1087">
        <v>70820</v>
      </c>
      <c r="F1087">
        <v>11591</v>
      </c>
      <c r="G1087">
        <v>3</v>
      </c>
      <c r="H1087">
        <v>16</v>
      </c>
      <c r="I1087">
        <v>0</v>
      </c>
      <c r="J1087">
        <v>21</v>
      </c>
      <c r="K1087">
        <v>2</v>
      </c>
      <c r="L1087">
        <v>2</v>
      </c>
      <c r="M1087">
        <v>0</v>
      </c>
      <c r="N1087">
        <v>0</v>
      </c>
      <c r="O1087">
        <v>2</v>
      </c>
    </row>
    <row r="1088" spans="1:15" x14ac:dyDescent="0.3">
      <c r="A1088">
        <v>51</v>
      </c>
      <c r="B1088">
        <v>1323</v>
      </c>
      <c r="C1088">
        <v>4</v>
      </c>
      <c r="D1088">
        <v>34</v>
      </c>
      <c r="E1088">
        <v>24610</v>
      </c>
      <c r="F1088">
        <v>10332</v>
      </c>
      <c r="G1088">
        <v>9</v>
      </c>
      <c r="H1088">
        <v>12</v>
      </c>
      <c r="I1088">
        <v>3</v>
      </c>
      <c r="J1088">
        <v>18</v>
      </c>
      <c r="K1088">
        <v>2</v>
      </c>
      <c r="L1088">
        <v>10</v>
      </c>
      <c r="M1088">
        <v>0</v>
      </c>
      <c r="N1088">
        <v>2</v>
      </c>
      <c r="O1088">
        <v>7</v>
      </c>
    </row>
    <row r="1089" spans="1:15" x14ac:dyDescent="0.3">
      <c r="A1089">
        <v>41</v>
      </c>
      <c r="B1089">
        <v>143</v>
      </c>
      <c r="C1089">
        <v>4</v>
      </c>
      <c r="D1089">
        <v>56</v>
      </c>
      <c r="E1089">
        <v>93550</v>
      </c>
      <c r="F1089">
        <v>9558</v>
      </c>
      <c r="G1089">
        <v>1</v>
      </c>
      <c r="H1089">
        <v>18</v>
      </c>
      <c r="I1089">
        <v>0</v>
      </c>
      <c r="J1089">
        <v>8</v>
      </c>
      <c r="K1089">
        <v>5</v>
      </c>
      <c r="L1089">
        <v>8</v>
      </c>
      <c r="M1089">
        <v>7</v>
      </c>
      <c r="N1089">
        <v>7</v>
      </c>
      <c r="O1089">
        <v>7</v>
      </c>
    </row>
    <row r="1090" spans="1:15" x14ac:dyDescent="0.3">
      <c r="A1090">
        <v>54</v>
      </c>
      <c r="B1090">
        <v>1050</v>
      </c>
      <c r="C1090">
        <v>11</v>
      </c>
      <c r="D1090">
        <v>87</v>
      </c>
      <c r="E1090">
        <v>160320</v>
      </c>
      <c r="F1090">
        <v>24456</v>
      </c>
      <c r="G1090">
        <v>3</v>
      </c>
      <c r="H1090">
        <v>20</v>
      </c>
      <c r="I1090">
        <v>1</v>
      </c>
      <c r="J1090">
        <v>26</v>
      </c>
      <c r="K1090">
        <v>2</v>
      </c>
      <c r="L1090">
        <v>14</v>
      </c>
      <c r="M1090">
        <v>9</v>
      </c>
      <c r="N1090">
        <v>1</v>
      </c>
      <c r="O1090">
        <v>12</v>
      </c>
    </row>
    <row r="1091" spans="1:15" x14ac:dyDescent="0.3">
      <c r="A1091">
        <v>44</v>
      </c>
      <c r="B1091">
        <v>136</v>
      </c>
      <c r="C1091">
        <v>28</v>
      </c>
      <c r="D1091">
        <v>32</v>
      </c>
      <c r="E1091">
        <v>163280</v>
      </c>
      <c r="F1091">
        <v>22074</v>
      </c>
      <c r="G1091">
        <v>3</v>
      </c>
      <c r="H1091">
        <v>13</v>
      </c>
      <c r="I1091">
        <v>1</v>
      </c>
      <c r="J1091">
        <v>24</v>
      </c>
      <c r="K1091">
        <v>1</v>
      </c>
      <c r="L1091">
        <v>20</v>
      </c>
      <c r="M1091">
        <v>6</v>
      </c>
      <c r="N1091">
        <v>14</v>
      </c>
      <c r="O1091">
        <v>17</v>
      </c>
    </row>
    <row r="1092" spans="1:15" x14ac:dyDescent="0.3">
      <c r="A1092">
        <v>36</v>
      </c>
      <c r="B1092">
        <v>188</v>
      </c>
      <c r="C1092">
        <v>7</v>
      </c>
      <c r="D1092">
        <v>65</v>
      </c>
      <c r="E1092">
        <v>46780</v>
      </c>
      <c r="F1092">
        <v>23293</v>
      </c>
      <c r="G1092">
        <v>2</v>
      </c>
      <c r="H1092">
        <v>18</v>
      </c>
      <c r="I1092">
        <v>0</v>
      </c>
      <c r="J1092">
        <v>8</v>
      </c>
      <c r="K1092">
        <v>6</v>
      </c>
      <c r="L1092">
        <v>6</v>
      </c>
      <c r="M1092">
        <v>2</v>
      </c>
      <c r="N1092">
        <v>0</v>
      </c>
      <c r="O1092">
        <v>1</v>
      </c>
    </row>
    <row r="1093" spans="1:15" x14ac:dyDescent="0.3">
      <c r="A1093">
        <v>43</v>
      </c>
      <c r="B1093">
        <v>1291</v>
      </c>
      <c r="C1093">
        <v>7</v>
      </c>
      <c r="D1093">
        <v>65</v>
      </c>
      <c r="E1093">
        <v>176030</v>
      </c>
      <c r="F1093">
        <v>3525</v>
      </c>
      <c r="G1093">
        <v>1</v>
      </c>
      <c r="H1093">
        <v>24</v>
      </c>
      <c r="I1093">
        <v>1</v>
      </c>
      <c r="J1093">
        <v>14</v>
      </c>
      <c r="K1093">
        <v>3</v>
      </c>
      <c r="L1093">
        <v>14</v>
      </c>
      <c r="M1093">
        <v>10</v>
      </c>
      <c r="N1093">
        <v>6</v>
      </c>
      <c r="O1093">
        <v>11</v>
      </c>
    </row>
    <row r="1094" spans="1:15" x14ac:dyDescent="0.3">
      <c r="A1094">
        <v>43</v>
      </c>
      <c r="B1094">
        <v>1082</v>
      </c>
      <c r="C1094">
        <v>27</v>
      </c>
      <c r="D1094">
        <v>83</v>
      </c>
      <c r="E1094">
        <v>108200</v>
      </c>
      <c r="F1094">
        <v>11535</v>
      </c>
      <c r="G1094">
        <v>8</v>
      </c>
      <c r="H1094">
        <v>11</v>
      </c>
      <c r="I1094">
        <v>1</v>
      </c>
      <c r="J1094">
        <v>18</v>
      </c>
      <c r="K1094">
        <v>1</v>
      </c>
      <c r="L1094">
        <v>8</v>
      </c>
      <c r="M1094">
        <v>7</v>
      </c>
      <c r="N1094">
        <v>0</v>
      </c>
      <c r="O1094">
        <v>1</v>
      </c>
    </row>
    <row r="1095" spans="1:15" x14ac:dyDescent="0.3">
      <c r="A1095">
        <v>48</v>
      </c>
      <c r="B1095">
        <v>277</v>
      </c>
      <c r="C1095">
        <v>6</v>
      </c>
      <c r="D1095">
        <v>97</v>
      </c>
      <c r="E1095">
        <v>42400</v>
      </c>
      <c r="F1095">
        <v>13119</v>
      </c>
      <c r="G1095">
        <v>2</v>
      </c>
      <c r="H1095">
        <v>13</v>
      </c>
      <c r="I1095">
        <v>0</v>
      </c>
      <c r="J1095">
        <v>19</v>
      </c>
      <c r="K1095">
        <v>0</v>
      </c>
      <c r="L1095">
        <v>2</v>
      </c>
      <c r="M1095">
        <v>2</v>
      </c>
      <c r="N1095">
        <v>2</v>
      </c>
      <c r="O1095">
        <v>2</v>
      </c>
    </row>
    <row r="1096" spans="1:15" x14ac:dyDescent="0.3">
      <c r="A1096">
        <v>34</v>
      </c>
      <c r="B1096">
        <v>1326</v>
      </c>
      <c r="C1096">
        <v>3</v>
      </c>
      <c r="D1096">
        <v>81</v>
      </c>
      <c r="E1096">
        <v>47590</v>
      </c>
      <c r="F1096">
        <v>15891</v>
      </c>
      <c r="G1096">
        <v>3</v>
      </c>
      <c r="H1096">
        <v>18</v>
      </c>
      <c r="I1096">
        <v>0</v>
      </c>
      <c r="J1096">
        <v>15</v>
      </c>
      <c r="K1096">
        <v>2</v>
      </c>
      <c r="L1096">
        <v>13</v>
      </c>
      <c r="M1096">
        <v>9</v>
      </c>
      <c r="N1096">
        <v>3</v>
      </c>
      <c r="O1096">
        <v>12</v>
      </c>
    </row>
    <row r="1097" spans="1:15" x14ac:dyDescent="0.3">
      <c r="A1097">
        <v>36</v>
      </c>
      <c r="B1097">
        <v>566</v>
      </c>
      <c r="C1097">
        <v>18</v>
      </c>
      <c r="D1097">
        <v>81</v>
      </c>
      <c r="E1097">
        <v>36880</v>
      </c>
      <c r="F1097">
        <v>7122</v>
      </c>
      <c r="G1097">
        <v>4</v>
      </c>
      <c r="H1097">
        <v>18</v>
      </c>
      <c r="I1097">
        <v>2</v>
      </c>
      <c r="J1097">
        <v>4</v>
      </c>
      <c r="K1097">
        <v>2</v>
      </c>
      <c r="L1097">
        <v>1</v>
      </c>
      <c r="M1097">
        <v>0</v>
      </c>
      <c r="N1097">
        <v>0</v>
      </c>
      <c r="O1097">
        <v>0</v>
      </c>
    </row>
    <row r="1098" spans="1:15" x14ac:dyDescent="0.3">
      <c r="A1098">
        <v>53</v>
      </c>
      <c r="B1098">
        <v>346</v>
      </c>
      <c r="C1098">
        <v>6</v>
      </c>
      <c r="D1098">
        <v>86</v>
      </c>
      <c r="E1098">
        <v>24500</v>
      </c>
      <c r="F1098">
        <v>10919</v>
      </c>
      <c r="G1098">
        <v>2</v>
      </c>
      <c r="H1098">
        <v>17</v>
      </c>
      <c r="I1098">
        <v>0</v>
      </c>
      <c r="J1098">
        <v>19</v>
      </c>
      <c r="K1098">
        <v>4</v>
      </c>
      <c r="L1098">
        <v>2</v>
      </c>
      <c r="M1098">
        <v>2</v>
      </c>
      <c r="N1098">
        <v>2</v>
      </c>
      <c r="O1098">
        <v>2</v>
      </c>
    </row>
    <row r="1099" spans="1:15" x14ac:dyDescent="0.3">
      <c r="A1099">
        <v>54</v>
      </c>
      <c r="B1099">
        <v>376</v>
      </c>
      <c r="C1099">
        <v>19</v>
      </c>
      <c r="D1099">
        <v>95</v>
      </c>
      <c r="E1099">
        <v>54850</v>
      </c>
      <c r="F1099">
        <v>22670</v>
      </c>
      <c r="G1099">
        <v>9</v>
      </c>
      <c r="H1099">
        <v>11</v>
      </c>
      <c r="I1099">
        <v>2</v>
      </c>
      <c r="J1099">
        <v>9</v>
      </c>
      <c r="K1099">
        <v>4</v>
      </c>
      <c r="L1099">
        <v>5</v>
      </c>
      <c r="M1099">
        <v>3</v>
      </c>
      <c r="N1099">
        <v>1</v>
      </c>
      <c r="O1099">
        <v>4</v>
      </c>
    </row>
    <row r="1100" spans="1:15" x14ac:dyDescent="0.3">
      <c r="A1100">
        <v>53</v>
      </c>
      <c r="B1100">
        <v>1219</v>
      </c>
      <c r="C1100">
        <v>2</v>
      </c>
      <c r="D1100">
        <v>78</v>
      </c>
      <c r="E1100">
        <v>154270</v>
      </c>
      <c r="F1100">
        <v>22021</v>
      </c>
      <c r="G1100">
        <v>2</v>
      </c>
      <c r="H1100">
        <v>16</v>
      </c>
      <c r="I1100">
        <v>0</v>
      </c>
      <c r="J1100">
        <v>31</v>
      </c>
      <c r="K1100">
        <v>3</v>
      </c>
      <c r="L1100">
        <v>25</v>
      </c>
      <c r="M1100">
        <v>8</v>
      </c>
      <c r="N1100">
        <v>3</v>
      </c>
      <c r="O1100">
        <v>7</v>
      </c>
    </row>
    <row r="1101" spans="1:15" x14ac:dyDescent="0.3">
      <c r="A1101">
        <v>29</v>
      </c>
      <c r="B1101">
        <v>657</v>
      </c>
      <c r="C1101">
        <v>27</v>
      </c>
      <c r="D1101">
        <v>66</v>
      </c>
      <c r="E1101">
        <v>43350</v>
      </c>
      <c r="F1101">
        <v>25549</v>
      </c>
      <c r="G1101">
        <v>4</v>
      </c>
      <c r="H1101">
        <v>12</v>
      </c>
      <c r="I1101">
        <v>1</v>
      </c>
      <c r="J1101">
        <v>11</v>
      </c>
      <c r="K1101">
        <v>3</v>
      </c>
      <c r="L1101">
        <v>8</v>
      </c>
      <c r="M1101">
        <v>7</v>
      </c>
      <c r="N1101">
        <v>1</v>
      </c>
      <c r="O1101">
        <v>1</v>
      </c>
    </row>
    <row r="1102" spans="1:15" x14ac:dyDescent="0.3">
      <c r="A1102">
        <v>59</v>
      </c>
      <c r="B1102">
        <v>142</v>
      </c>
      <c r="C1102">
        <v>3</v>
      </c>
      <c r="D1102">
        <v>70</v>
      </c>
      <c r="E1102">
        <v>21770</v>
      </c>
      <c r="F1102">
        <v>8456</v>
      </c>
      <c r="G1102">
        <v>3</v>
      </c>
      <c r="H1102">
        <v>17</v>
      </c>
      <c r="I1102">
        <v>1</v>
      </c>
      <c r="J1102">
        <v>7</v>
      </c>
      <c r="K1102">
        <v>6</v>
      </c>
      <c r="L1102">
        <v>1</v>
      </c>
      <c r="M1102">
        <v>0</v>
      </c>
      <c r="N1102">
        <v>0</v>
      </c>
      <c r="O1102">
        <v>0</v>
      </c>
    </row>
    <row r="1103" spans="1:15" x14ac:dyDescent="0.3">
      <c r="A1103">
        <v>36</v>
      </c>
      <c r="B1103">
        <v>1041</v>
      </c>
      <c r="C1103">
        <v>13</v>
      </c>
      <c r="D1103">
        <v>36</v>
      </c>
      <c r="E1103">
        <v>21430</v>
      </c>
      <c r="F1103">
        <v>25527</v>
      </c>
      <c r="G1103">
        <v>4</v>
      </c>
      <c r="H1103">
        <v>13</v>
      </c>
      <c r="I1103">
        <v>1</v>
      </c>
      <c r="J1103">
        <v>8</v>
      </c>
      <c r="K1103">
        <v>2</v>
      </c>
      <c r="L1103">
        <v>5</v>
      </c>
      <c r="M1103">
        <v>2</v>
      </c>
      <c r="N1103">
        <v>0</v>
      </c>
      <c r="O1103">
        <v>4</v>
      </c>
    </row>
    <row r="1104" spans="1:15" x14ac:dyDescent="0.3">
      <c r="A1104">
        <v>30</v>
      </c>
      <c r="B1104">
        <v>1400</v>
      </c>
      <c r="C1104">
        <v>3</v>
      </c>
      <c r="D1104">
        <v>53</v>
      </c>
      <c r="E1104">
        <v>20970</v>
      </c>
      <c r="F1104">
        <v>16734</v>
      </c>
      <c r="G1104">
        <v>4</v>
      </c>
      <c r="H1104">
        <v>15</v>
      </c>
      <c r="I1104">
        <v>1</v>
      </c>
      <c r="J1104">
        <v>9</v>
      </c>
      <c r="K1104">
        <v>3</v>
      </c>
      <c r="L1104">
        <v>5</v>
      </c>
      <c r="M1104">
        <v>3</v>
      </c>
      <c r="N1104">
        <v>1</v>
      </c>
      <c r="O1104">
        <v>4</v>
      </c>
    </row>
    <row r="1105" spans="1:15" x14ac:dyDescent="0.3">
      <c r="A1105">
        <v>18</v>
      </c>
      <c r="B1105">
        <v>544</v>
      </c>
      <c r="C1105">
        <v>3</v>
      </c>
      <c r="D1105">
        <v>70</v>
      </c>
      <c r="E1105">
        <v>15690</v>
      </c>
      <c r="F1105">
        <v>18420</v>
      </c>
      <c r="G1105">
        <v>1</v>
      </c>
      <c r="H1105">
        <v>12</v>
      </c>
      <c r="I1105">
        <v>0</v>
      </c>
      <c r="J1105">
        <v>0</v>
      </c>
      <c r="K1105">
        <v>2</v>
      </c>
      <c r="L1105">
        <v>0</v>
      </c>
      <c r="M1105">
        <v>0</v>
      </c>
      <c r="N1105">
        <v>0</v>
      </c>
      <c r="O1105">
        <v>0</v>
      </c>
    </row>
    <row r="1106" spans="1:15" x14ac:dyDescent="0.3">
      <c r="A1106">
        <v>45</v>
      </c>
      <c r="B1106">
        <v>1052</v>
      </c>
      <c r="C1106">
        <v>6</v>
      </c>
      <c r="D1106">
        <v>57</v>
      </c>
      <c r="E1106">
        <v>88650</v>
      </c>
      <c r="F1106">
        <v>16840</v>
      </c>
      <c r="G1106">
        <v>6</v>
      </c>
      <c r="H1106">
        <v>12</v>
      </c>
      <c r="I1106">
        <v>0</v>
      </c>
      <c r="J1106">
        <v>23</v>
      </c>
      <c r="K1106">
        <v>2</v>
      </c>
      <c r="L1106">
        <v>19</v>
      </c>
      <c r="M1106">
        <v>7</v>
      </c>
      <c r="N1106">
        <v>12</v>
      </c>
      <c r="O1106">
        <v>8</v>
      </c>
    </row>
    <row r="1107" spans="1:15" x14ac:dyDescent="0.3">
      <c r="A1107">
        <v>38</v>
      </c>
      <c r="B1107">
        <v>849</v>
      </c>
      <c r="C1107">
        <v>25</v>
      </c>
      <c r="D1107">
        <v>81</v>
      </c>
      <c r="E1107">
        <v>120610</v>
      </c>
      <c r="F1107">
        <v>26707</v>
      </c>
      <c r="G1107">
        <v>3</v>
      </c>
      <c r="H1107">
        <v>17</v>
      </c>
      <c r="I1107">
        <v>1</v>
      </c>
      <c r="J1107">
        <v>19</v>
      </c>
      <c r="K1107">
        <v>2</v>
      </c>
      <c r="L1107">
        <v>10</v>
      </c>
      <c r="M1107">
        <v>8</v>
      </c>
      <c r="N1107">
        <v>0</v>
      </c>
      <c r="O1107">
        <v>1</v>
      </c>
    </row>
    <row r="1108" spans="1:15" x14ac:dyDescent="0.3">
      <c r="A1108">
        <v>51</v>
      </c>
      <c r="B1108">
        <v>1169</v>
      </c>
      <c r="C1108">
        <v>7</v>
      </c>
      <c r="D1108">
        <v>34</v>
      </c>
      <c r="E1108">
        <v>6132</v>
      </c>
      <c r="F1108">
        <v>13983</v>
      </c>
      <c r="G1108">
        <v>2</v>
      </c>
      <c r="H1108">
        <v>17</v>
      </c>
      <c r="I1108">
        <v>0</v>
      </c>
      <c r="J1108">
        <v>10</v>
      </c>
      <c r="K1108">
        <v>2</v>
      </c>
      <c r="L1108">
        <v>1</v>
      </c>
      <c r="M1108">
        <v>0</v>
      </c>
      <c r="N1108">
        <v>0</v>
      </c>
      <c r="O1108">
        <v>0</v>
      </c>
    </row>
    <row r="1109" spans="1:15" x14ac:dyDescent="0.3">
      <c r="A1109">
        <v>19</v>
      </c>
      <c r="B1109">
        <v>602</v>
      </c>
      <c r="C1109">
        <v>1</v>
      </c>
      <c r="D1109">
        <v>100</v>
      </c>
      <c r="E1109">
        <v>23250</v>
      </c>
      <c r="F1109">
        <v>20989</v>
      </c>
      <c r="G1109">
        <v>0</v>
      </c>
      <c r="H1109">
        <v>21</v>
      </c>
      <c r="I1109">
        <v>0</v>
      </c>
      <c r="J1109">
        <v>1</v>
      </c>
      <c r="K1109">
        <v>5</v>
      </c>
      <c r="L1109">
        <v>0</v>
      </c>
      <c r="M1109">
        <v>0</v>
      </c>
      <c r="N1109">
        <v>0</v>
      </c>
      <c r="O1109">
        <v>0</v>
      </c>
    </row>
    <row r="1110" spans="1:15" x14ac:dyDescent="0.3">
      <c r="A1110">
        <v>36</v>
      </c>
      <c r="B1110">
        <v>711</v>
      </c>
      <c r="C1110">
        <v>5</v>
      </c>
      <c r="D1110">
        <v>42</v>
      </c>
      <c r="E1110">
        <v>80080</v>
      </c>
      <c r="F1110">
        <v>22792</v>
      </c>
      <c r="G1110">
        <v>4</v>
      </c>
      <c r="H1110">
        <v>12</v>
      </c>
      <c r="I1110">
        <v>2</v>
      </c>
      <c r="J1110">
        <v>9</v>
      </c>
      <c r="K1110">
        <v>6</v>
      </c>
      <c r="L1110">
        <v>3</v>
      </c>
      <c r="M1110">
        <v>2</v>
      </c>
      <c r="N1110">
        <v>0</v>
      </c>
      <c r="O1110">
        <v>2</v>
      </c>
    </row>
    <row r="1111" spans="1:15" x14ac:dyDescent="0.3">
      <c r="A1111">
        <v>39</v>
      </c>
      <c r="B1111">
        <v>903</v>
      </c>
      <c r="C1111">
        <v>2</v>
      </c>
      <c r="D1111">
        <v>41</v>
      </c>
      <c r="E1111">
        <v>78800</v>
      </c>
      <c r="F1111">
        <v>2560</v>
      </c>
      <c r="G1111">
        <v>0</v>
      </c>
      <c r="H1111">
        <v>18</v>
      </c>
      <c r="I1111">
        <v>0</v>
      </c>
      <c r="J1111">
        <v>9</v>
      </c>
      <c r="K1111">
        <v>3</v>
      </c>
      <c r="L1111">
        <v>8</v>
      </c>
      <c r="M1111">
        <v>7</v>
      </c>
      <c r="N1111">
        <v>0</v>
      </c>
      <c r="O1111">
        <v>7</v>
      </c>
    </row>
    <row r="1112" spans="1:15" x14ac:dyDescent="0.3">
      <c r="A1112">
        <v>44</v>
      </c>
      <c r="B1112">
        <v>920</v>
      </c>
      <c r="C1112">
        <v>24</v>
      </c>
      <c r="D1112">
        <v>43</v>
      </c>
      <c r="E1112">
        <v>31610</v>
      </c>
      <c r="F1112">
        <v>19920</v>
      </c>
      <c r="G1112">
        <v>3</v>
      </c>
      <c r="H1112">
        <v>22</v>
      </c>
      <c r="I1112">
        <v>1</v>
      </c>
      <c r="J1112">
        <v>19</v>
      </c>
      <c r="K1112">
        <v>0</v>
      </c>
      <c r="L1112">
        <v>1</v>
      </c>
      <c r="M1112">
        <v>0</v>
      </c>
      <c r="N1112">
        <v>0</v>
      </c>
      <c r="O1112">
        <v>0</v>
      </c>
    </row>
    <row r="1113" spans="1:15" x14ac:dyDescent="0.3">
      <c r="A1113">
        <v>29</v>
      </c>
      <c r="B1113">
        <v>441</v>
      </c>
      <c r="C1113">
        <v>8</v>
      </c>
      <c r="D1113">
        <v>39</v>
      </c>
      <c r="E1113">
        <v>97150</v>
      </c>
      <c r="F1113">
        <v>7288</v>
      </c>
      <c r="G1113">
        <v>3</v>
      </c>
      <c r="H1113">
        <v>13</v>
      </c>
      <c r="I1113">
        <v>1</v>
      </c>
      <c r="J1113">
        <v>9</v>
      </c>
      <c r="K1113">
        <v>3</v>
      </c>
      <c r="L1113">
        <v>7</v>
      </c>
      <c r="M1113">
        <v>7</v>
      </c>
      <c r="N1113">
        <v>0</v>
      </c>
      <c r="O1113">
        <v>7</v>
      </c>
    </row>
    <row r="1114" spans="1:15" x14ac:dyDescent="0.3">
      <c r="A1114">
        <v>26</v>
      </c>
      <c r="B1114">
        <v>426</v>
      </c>
      <c r="C1114">
        <v>17</v>
      </c>
      <c r="D1114">
        <v>58</v>
      </c>
      <c r="E1114">
        <v>27410</v>
      </c>
      <c r="F1114">
        <v>22808</v>
      </c>
      <c r="G1114">
        <v>0</v>
      </c>
      <c r="H1114">
        <v>11</v>
      </c>
      <c r="I1114">
        <v>1</v>
      </c>
      <c r="J1114">
        <v>8</v>
      </c>
      <c r="K1114">
        <v>2</v>
      </c>
      <c r="L1114">
        <v>7</v>
      </c>
      <c r="M1114">
        <v>7</v>
      </c>
      <c r="N1114">
        <v>1</v>
      </c>
      <c r="O1114">
        <v>0</v>
      </c>
    </row>
    <row r="1115" spans="1:15" x14ac:dyDescent="0.3">
      <c r="A1115">
        <v>21</v>
      </c>
      <c r="B1115">
        <v>501</v>
      </c>
      <c r="C1115">
        <v>5</v>
      </c>
      <c r="D1115">
        <v>58</v>
      </c>
      <c r="E1115">
        <v>23800</v>
      </c>
      <c r="F1115">
        <v>25479</v>
      </c>
      <c r="G1115">
        <v>1</v>
      </c>
      <c r="H1115">
        <v>11</v>
      </c>
      <c r="I1115">
        <v>0</v>
      </c>
      <c r="J1115">
        <v>2</v>
      </c>
      <c r="K1115">
        <v>6</v>
      </c>
      <c r="L1115">
        <v>2</v>
      </c>
      <c r="M1115">
        <v>2</v>
      </c>
      <c r="N1115">
        <v>1</v>
      </c>
      <c r="O1115">
        <v>2</v>
      </c>
    </row>
    <row r="1116" spans="1:15" x14ac:dyDescent="0.3">
      <c r="A1116">
        <v>29</v>
      </c>
      <c r="B1116">
        <v>1328</v>
      </c>
      <c r="C1116">
        <v>2</v>
      </c>
      <c r="D1116">
        <v>76</v>
      </c>
      <c r="E1116">
        <v>27030</v>
      </c>
      <c r="F1116">
        <v>4956</v>
      </c>
      <c r="G1116">
        <v>0</v>
      </c>
      <c r="H1116">
        <v>23</v>
      </c>
      <c r="I1116">
        <v>1</v>
      </c>
      <c r="J1116">
        <v>6</v>
      </c>
      <c r="K1116">
        <v>3</v>
      </c>
      <c r="L1116">
        <v>5</v>
      </c>
      <c r="M1116">
        <v>4</v>
      </c>
      <c r="N1116">
        <v>0</v>
      </c>
      <c r="O1116">
        <v>4</v>
      </c>
    </row>
    <row r="1117" spans="1:15" x14ac:dyDescent="0.3">
      <c r="A1117">
        <v>55</v>
      </c>
      <c r="B1117">
        <v>111</v>
      </c>
      <c r="C1117">
        <v>1</v>
      </c>
      <c r="D1117">
        <v>70</v>
      </c>
      <c r="E1117">
        <v>102390</v>
      </c>
      <c r="F1117">
        <v>18092</v>
      </c>
      <c r="G1117">
        <v>3</v>
      </c>
      <c r="H1117">
        <v>14</v>
      </c>
      <c r="I1117">
        <v>1</v>
      </c>
      <c r="J1117">
        <v>24</v>
      </c>
      <c r="K1117">
        <v>4</v>
      </c>
      <c r="L1117">
        <v>1</v>
      </c>
      <c r="M1117">
        <v>0</v>
      </c>
      <c r="N1117">
        <v>1</v>
      </c>
      <c r="O1117">
        <v>0</v>
      </c>
    </row>
    <row r="1118" spans="1:15" x14ac:dyDescent="0.3">
      <c r="A1118">
        <v>35</v>
      </c>
      <c r="B1118">
        <v>819</v>
      </c>
      <c r="C1118">
        <v>18</v>
      </c>
      <c r="D1118">
        <v>48</v>
      </c>
      <c r="E1118">
        <v>52080</v>
      </c>
      <c r="F1118">
        <v>26312</v>
      </c>
      <c r="G1118">
        <v>1</v>
      </c>
      <c r="H1118">
        <v>11</v>
      </c>
      <c r="I1118">
        <v>0</v>
      </c>
      <c r="J1118">
        <v>16</v>
      </c>
      <c r="K1118">
        <v>2</v>
      </c>
      <c r="L1118">
        <v>16</v>
      </c>
      <c r="M1118">
        <v>15</v>
      </c>
      <c r="N1118">
        <v>1</v>
      </c>
      <c r="O1118">
        <v>10</v>
      </c>
    </row>
    <row r="1119" spans="1:15" x14ac:dyDescent="0.3">
      <c r="A1119">
        <v>35</v>
      </c>
      <c r="B1119">
        <v>1490</v>
      </c>
      <c r="C1119">
        <v>11</v>
      </c>
      <c r="D1119">
        <v>43</v>
      </c>
      <c r="E1119">
        <v>26600</v>
      </c>
      <c r="F1119">
        <v>20232</v>
      </c>
      <c r="G1119">
        <v>7</v>
      </c>
      <c r="H1119">
        <v>11</v>
      </c>
      <c r="I1119">
        <v>1</v>
      </c>
      <c r="J1119">
        <v>5</v>
      </c>
      <c r="K1119">
        <v>3</v>
      </c>
      <c r="L1119">
        <v>2</v>
      </c>
      <c r="M1119">
        <v>2</v>
      </c>
      <c r="N1119">
        <v>2</v>
      </c>
      <c r="O1119">
        <v>2</v>
      </c>
    </row>
    <row r="1120" spans="1:15" x14ac:dyDescent="0.3">
      <c r="A1120">
        <v>29</v>
      </c>
      <c r="B1120">
        <v>1389</v>
      </c>
      <c r="C1120">
        <v>21</v>
      </c>
      <c r="D1120">
        <v>51</v>
      </c>
      <c r="E1120">
        <v>99800</v>
      </c>
      <c r="F1120">
        <v>10195</v>
      </c>
      <c r="G1120">
        <v>1</v>
      </c>
      <c r="H1120">
        <v>11</v>
      </c>
      <c r="I1120">
        <v>1</v>
      </c>
      <c r="J1120">
        <v>10</v>
      </c>
      <c r="K1120">
        <v>1</v>
      </c>
      <c r="L1120">
        <v>10</v>
      </c>
      <c r="M1120">
        <v>9</v>
      </c>
      <c r="N1120">
        <v>8</v>
      </c>
      <c r="O1120">
        <v>8</v>
      </c>
    </row>
    <row r="1121" spans="1:15" x14ac:dyDescent="0.3">
      <c r="A1121">
        <v>41</v>
      </c>
      <c r="B1121">
        <v>427</v>
      </c>
      <c r="C1121">
        <v>10</v>
      </c>
      <c r="D1121">
        <v>73</v>
      </c>
      <c r="E1121">
        <v>191410</v>
      </c>
      <c r="F1121">
        <v>8861</v>
      </c>
      <c r="G1121">
        <v>3</v>
      </c>
      <c r="H1121">
        <v>15</v>
      </c>
      <c r="I1121">
        <v>3</v>
      </c>
      <c r="J1121">
        <v>23</v>
      </c>
      <c r="K1121">
        <v>2</v>
      </c>
      <c r="L1121">
        <v>21</v>
      </c>
      <c r="M1121">
        <v>6</v>
      </c>
      <c r="N1121">
        <v>12</v>
      </c>
      <c r="O1121">
        <v>6</v>
      </c>
    </row>
    <row r="1122" spans="1:15" x14ac:dyDescent="0.3">
      <c r="A1122">
        <v>44</v>
      </c>
      <c r="B1122">
        <v>1313</v>
      </c>
      <c r="C1122">
        <v>7</v>
      </c>
      <c r="D1122">
        <v>31</v>
      </c>
      <c r="E1122">
        <v>19049</v>
      </c>
      <c r="F1122">
        <v>3549</v>
      </c>
      <c r="G1122">
        <v>0</v>
      </c>
      <c r="H1122">
        <v>14</v>
      </c>
      <c r="I1122">
        <v>1</v>
      </c>
      <c r="J1122">
        <v>23</v>
      </c>
      <c r="K1122">
        <v>4</v>
      </c>
      <c r="L1122">
        <v>22</v>
      </c>
      <c r="M1122">
        <v>7</v>
      </c>
      <c r="N1122">
        <v>1</v>
      </c>
      <c r="O1122">
        <v>10</v>
      </c>
    </row>
    <row r="1123" spans="1:15" x14ac:dyDescent="0.3">
      <c r="A1123">
        <v>51</v>
      </c>
      <c r="B1123">
        <v>237</v>
      </c>
      <c r="C1123">
        <v>9</v>
      </c>
      <c r="D1123">
        <v>83</v>
      </c>
      <c r="E1123">
        <v>198470</v>
      </c>
      <c r="F1123">
        <v>19196</v>
      </c>
      <c r="G1123">
        <v>4</v>
      </c>
      <c r="H1123">
        <v>24</v>
      </c>
      <c r="I1123">
        <v>1</v>
      </c>
      <c r="J1123">
        <v>31</v>
      </c>
      <c r="K1123">
        <v>5</v>
      </c>
      <c r="L1123">
        <v>29</v>
      </c>
      <c r="M1123">
        <v>10</v>
      </c>
      <c r="N1123">
        <v>11</v>
      </c>
      <c r="O1123">
        <v>10</v>
      </c>
    </row>
    <row r="1124" spans="1:15" x14ac:dyDescent="0.3">
      <c r="A1124">
        <v>42</v>
      </c>
      <c r="B1124">
        <v>319</v>
      </c>
      <c r="C1124">
        <v>24</v>
      </c>
      <c r="D1124">
        <v>56</v>
      </c>
      <c r="E1124">
        <v>74060</v>
      </c>
      <c r="F1124">
        <v>6950</v>
      </c>
      <c r="G1124">
        <v>1</v>
      </c>
      <c r="H1124">
        <v>21</v>
      </c>
      <c r="I1124">
        <v>1</v>
      </c>
      <c r="J1124">
        <v>10</v>
      </c>
      <c r="K1124">
        <v>5</v>
      </c>
      <c r="L1124">
        <v>10</v>
      </c>
      <c r="M1124">
        <v>9</v>
      </c>
      <c r="N1124">
        <v>5</v>
      </c>
      <c r="O1124">
        <v>8</v>
      </c>
    </row>
    <row r="1125" spans="1:15" x14ac:dyDescent="0.3">
      <c r="A1125">
        <v>22</v>
      </c>
      <c r="B1125">
        <v>457</v>
      </c>
      <c r="C1125">
        <v>26</v>
      </c>
      <c r="D1125">
        <v>85</v>
      </c>
      <c r="E1125">
        <v>28140</v>
      </c>
      <c r="F1125">
        <v>10293</v>
      </c>
      <c r="G1125">
        <v>1</v>
      </c>
      <c r="H1125">
        <v>14</v>
      </c>
      <c r="I1125">
        <v>0</v>
      </c>
      <c r="J1125">
        <v>4</v>
      </c>
      <c r="K1125">
        <v>2</v>
      </c>
      <c r="L1125">
        <v>4</v>
      </c>
      <c r="M1125">
        <v>2</v>
      </c>
      <c r="N1125">
        <v>1</v>
      </c>
      <c r="O1125">
        <v>3</v>
      </c>
    </row>
    <row r="1126" spans="1:15" x14ac:dyDescent="0.3">
      <c r="A1126">
        <v>28</v>
      </c>
      <c r="B1126">
        <v>1300</v>
      </c>
      <c r="C1126">
        <v>17</v>
      </c>
      <c r="D1126">
        <v>79</v>
      </c>
      <c r="E1126">
        <v>45580</v>
      </c>
      <c r="F1126">
        <v>13535</v>
      </c>
      <c r="G1126">
        <v>1</v>
      </c>
      <c r="H1126">
        <v>12</v>
      </c>
      <c r="I1126">
        <v>1</v>
      </c>
      <c r="J1126">
        <v>10</v>
      </c>
      <c r="K1126">
        <v>2</v>
      </c>
      <c r="L1126">
        <v>10</v>
      </c>
      <c r="M1126">
        <v>0</v>
      </c>
      <c r="N1126">
        <v>1</v>
      </c>
      <c r="O1126">
        <v>8</v>
      </c>
    </row>
    <row r="1127" spans="1:15" x14ac:dyDescent="0.3">
      <c r="A1127">
        <v>28</v>
      </c>
      <c r="B1127">
        <v>1475</v>
      </c>
      <c r="C1127">
        <v>13</v>
      </c>
      <c r="D1127">
        <v>84</v>
      </c>
      <c r="E1127">
        <v>98540</v>
      </c>
      <c r="F1127">
        <v>23352</v>
      </c>
      <c r="G1127">
        <v>3</v>
      </c>
      <c r="H1127">
        <v>11</v>
      </c>
      <c r="I1127">
        <v>0</v>
      </c>
      <c r="J1127">
        <v>6</v>
      </c>
      <c r="K1127">
        <v>0</v>
      </c>
      <c r="L1127">
        <v>2</v>
      </c>
      <c r="M1127">
        <v>0</v>
      </c>
      <c r="N1127">
        <v>2</v>
      </c>
      <c r="O1127">
        <v>2</v>
      </c>
    </row>
    <row r="1128" spans="1:15" x14ac:dyDescent="0.3">
      <c r="A1128">
        <v>27</v>
      </c>
      <c r="B1128">
        <v>728</v>
      </c>
      <c r="C1128">
        <v>23</v>
      </c>
      <c r="D1128">
        <v>36</v>
      </c>
      <c r="E1128">
        <v>35400</v>
      </c>
      <c r="F1128">
        <v>7018</v>
      </c>
      <c r="G1128">
        <v>1</v>
      </c>
      <c r="H1128">
        <v>21</v>
      </c>
      <c r="I1128">
        <v>1</v>
      </c>
      <c r="J1128">
        <v>9</v>
      </c>
      <c r="K1128">
        <v>5</v>
      </c>
      <c r="L1128">
        <v>9</v>
      </c>
      <c r="M1128">
        <v>8</v>
      </c>
      <c r="N1128">
        <v>5</v>
      </c>
      <c r="O1128">
        <v>8</v>
      </c>
    </row>
    <row r="1129" spans="1:15" x14ac:dyDescent="0.3">
      <c r="A1129">
        <v>27</v>
      </c>
      <c r="B1129">
        <v>1055</v>
      </c>
      <c r="C1129">
        <v>2</v>
      </c>
      <c r="D1129">
        <v>47</v>
      </c>
      <c r="E1129">
        <v>42270</v>
      </c>
      <c r="F1129">
        <v>4658</v>
      </c>
      <c r="G1129">
        <v>0</v>
      </c>
      <c r="H1129">
        <v>18</v>
      </c>
      <c r="I1129">
        <v>1</v>
      </c>
      <c r="J1129">
        <v>4</v>
      </c>
      <c r="K1129">
        <v>2</v>
      </c>
      <c r="L1129">
        <v>3</v>
      </c>
      <c r="M1129">
        <v>2</v>
      </c>
      <c r="N1129">
        <v>2</v>
      </c>
      <c r="O1129">
        <v>2</v>
      </c>
    </row>
    <row r="1130" spans="1:15" x14ac:dyDescent="0.3">
      <c r="A1130">
        <v>37</v>
      </c>
      <c r="B1130">
        <v>921</v>
      </c>
      <c r="C1130">
        <v>10</v>
      </c>
      <c r="D1130">
        <v>98</v>
      </c>
      <c r="E1130">
        <v>34520</v>
      </c>
      <c r="F1130">
        <v>17663</v>
      </c>
      <c r="G1130">
        <v>6</v>
      </c>
      <c r="H1130">
        <v>20</v>
      </c>
      <c r="I1130">
        <v>1</v>
      </c>
      <c r="J1130">
        <v>17</v>
      </c>
      <c r="K1130">
        <v>3</v>
      </c>
      <c r="L1130">
        <v>5</v>
      </c>
      <c r="M1130">
        <v>4</v>
      </c>
      <c r="N1130">
        <v>0</v>
      </c>
      <c r="O1130">
        <v>3</v>
      </c>
    </row>
    <row r="1131" spans="1:15" x14ac:dyDescent="0.3">
      <c r="A1131">
        <v>37</v>
      </c>
      <c r="B1131">
        <v>1040</v>
      </c>
      <c r="C1131">
        <v>2</v>
      </c>
      <c r="D1131">
        <v>100</v>
      </c>
      <c r="E1131">
        <v>5163</v>
      </c>
      <c r="F1131">
        <v>15850</v>
      </c>
      <c r="G1131">
        <v>5</v>
      </c>
      <c r="H1131">
        <v>14</v>
      </c>
      <c r="I1131">
        <v>1</v>
      </c>
      <c r="J1131">
        <v>17</v>
      </c>
      <c r="K1131">
        <v>2</v>
      </c>
      <c r="L1131">
        <v>1</v>
      </c>
      <c r="M1131">
        <v>0</v>
      </c>
      <c r="N1131">
        <v>0</v>
      </c>
      <c r="O1131">
        <v>0</v>
      </c>
    </row>
    <row r="1132" spans="1:15" x14ac:dyDescent="0.3">
      <c r="A1132">
        <v>32</v>
      </c>
      <c r="B1132">
        <v>238</v>
      </c>
      <c r="C1132">
        <v>5</v>
      </c>
      <c r="D1132">
        <v>47</v>
      </c>
      <c r="E1132">
        <v>24320</v>
      </c>
      <c r="F1132">
        <v>15318</v>
      </c>
      <c r="G1132">
        <v>3</v>
      </c>
      <c r="H1132">
        <v>14</v>
      </c>
      <c r="I1132">
        <v>0</v>
      </c>
      <c r="J1132">
        <v>8</v>
      </c>
      <c r="K1132">
        <v>2</v>
      </c>
      <c r="L1132">
        <v>4</v>
      </c>
      <c r="M1132">
        <v>1</v>
      </c>
      <c r="N1132">
        <v>0</v>
      </c>
      <c r="O1132">
        <v>3</v>
      </c>
    </row>
    <row r="1133" spans="1:15" x14ac:dyDescent="0.3">
      <c r="A1133">
        <v>38</v>
      </c>
      <c r="B1133">
        <v>723</v>
      </c>
      <c r="C1133">
        <v>2</v>
      </c>
      <c r="D1133">
        <v>77</v>
      </c>
      <c r="E1133">
        <v>54050</v>
      </c>
      <c r="F1133">
        <v>4244</v>
      </c>
      <c r="G1133">
        <v>2</v>
      </c>
      <c r="H1133">
        <v>20</v>
      </c>
      <c r="I1133">
        <v>2</v>
      </c>
      <c r="J1133">
        <v>20</v>
      </c>
      <c r="K1133">
        <v>4</v>
      </c>
      <c r="L1133">
        <v>4</v>
      </c>
      <c r="M1133">
        <v>2</v>
      </c>
      <c r="N1133">
        <v>0</v>
      </c>
      <c r="O1133">
        <v>3</v>
      </c>
    </row>
    <row r="1134" spans="1:15" x14ac:dyDescent="0.3">
      <c r="A1134">
        <v>43</v>
      </c>
      <c r="B1134">
        <v>177</v>
      </c>
      <c r="C1134">
        <v>8</v>
      </c>
      <c r="D1134">
        <v>55</v>
      </c>
      <c r="E1134">
        <v>47650</v>
      </c>
      <c r="F1134">
        <v>23814</v>
      </c>
      <c r="G1134">
        <v>4</v>
      </c>
      <c r="H1134">
        <v>21</v>
      </c>
      <c r="I1134">
        <v>1</v>
      </c>
      <c r="J1134">
        <v>4</v>
      </c>
      <c r="K1134">
        <v>2</v>
      </c>
      <c r="L1134">
        <v>1</v>
      </c>
      <c r="M1134">
        <v>0</v>
      </c>
      <c r="N1134">
        <v>0</v>
      </c>
      <c r="O1134">
        <v>0</v>
      </c>
    </row>
    <row r="1135" spans="1:15" x14ac:dyDescent="0.3">
      <c r="A1135">
        <v>32</v>
      </c>
      <c r="B1135">
        <v>976</v>
      </c>
      <c r="C1135">
        <v>26</v>
      </c>
      <c r="D1135">
        <v>100</v>
      </c>
      <c r="E1135">
        <v>44650</v>
      </c>
      <c r="F1135">
        <v>12069</v>
      </c>
      <c r="G1135">
        <v>0</v>
      </c>
      <c r="H1135">
        <v>18</v>
      </c>
      <c r="I1135">
        <v>0</v>
      </c>
      <c r="J1135">
        <v>4</v>
      </c>
      <c r="K1135">
        <v>2</v>
      </c>
      <c r="L1135">
        <v>3</v>
      </c>
      <c r="M1135">
        <v>2</v>
      </c>
      <c r="N1135">
        <v>2</v>
      </c>
      <c r="O1135">
        <v>2</v>
      </c>
    </row>
    <row r="1136" spans="1:15" x14ac:dyDescent="0.3">
      <c r="A1136">
        <v>35</v>
      </c>
      <c r="B1136">
        <v>144</v>
      </c>
      <c r="C1136">
        <v>22</v>
      </c>
      <c r="D1136">
        <v>46</v>
      </c>
      <c r="E1136">
        <v>42300</v>
      </c>
      <c r="F1136">
        <v>19225</v>
      </c>
      <c r="G1136">
        <v>0</v>
      </c>
      <c r="H1136">
        <v>15</v>
      </c>
      <c r="I1136">
        <v>0</v>
      </c>
      <c r="J1136">
        <v>6</v>
      </c>
      <c r="K1136">
        <v>2</v>
      </c>
      <c r="L1136">
        <v>5</v>
      </c>
      <c r="M1136">
        <v>4</v>
      </c>
      <c r="N1136">
        <v>4</v>
      </c>
      <c r="O1136">
        <v>3</v>
      </c>
    </row>
    <row r="1137" spans="1:15" x14ac:dyDescent="0.3">
      <c r="A1137">
        <v>40</v>
      </c>
      <c r="B1137">
        <v>1308</v>
      </c>
      <c r="C1137">
        <v>14</v>
      </c>
      <c r="D1137">
        <v>44</v>
      </c>
      <c r="E1137">
        <v>147320</v>
      </c>
      <c r="F1137">
        <v>17544</v>
      </c>
      <c r="G1137">
        <v>1</v>
      </c>
      <c r="H1137">
        <v>14</v>
      </c>
      <c r="I1137">
        <v>0</v>
      </c>
      <c r="J1137">
        <v>21</v>
      </c>
      <c r="K1137">
        <v>2</v>
      </c>
      <c r="L1137">
        <v>20</v>
      </c>
      <c r="M1137">
        <v>7</v>
      </c>
      <c r="N1137">
        <v>4</v>
      </c>
      <c r="O1137">
        <v>9</v>
      </c>
    </row>
    <row r="1138" spans="1:15" x14ac:dyDescent="0.3">
      <c r="A1138">
        <v>22</v>
      </c>
      <c r="B1138">
        <v>1230</v>
      </c>
      <c r="C1138">
        <v>1</v>
      </c>
      <c r="D1138">
        <v>33</v>
      </c>
      <c r="E1138">
        <v>47750</v>
      </c>
      <c r="F1138">
        <v>19146</v>
      </c>
      <c r="G1138">
        <v>6</v>
      </c>
      <c r="H1138">
        <v>22</v>
      </c>
      <c r="I1138">
        <v>2</v>
      </c>
      <c r="J1138">
        <v>4</v>
      </c>
      <c r="K1138">
        <v>2</v>
      </c>
      <c r="L1138">
        <v>5</v>
      </c>
      <c r="M1138">
        <v>2</v>
      </c>
      <c r="N1138">
        <v>2</v>
      </c>
      <c r="O1138">
        <v>2</v>
      </c>
    </row>
    <row r="1139" spans="1:15" x14ac:dyDescent="0.3">
      <c r="A1139">
        <v>24</v>
      </c>
      <c r="B1139">
        <v>1353</v>
      </c>
      <c r="C1139">
        <v>3</v>
      </c>
      <c r="D1139">
        <v>33</v>
      </c>
      <c r="E1139">
        <v>49990</v>
      </c>
      <c r="F1139">
        <v>17519</v>
      </c>
      <c r="G1139">
        <v>0</v>
      </c>
      <c r="H1139">
        <v>21</v>
      </c>
      <c r="I1139">
        <v>1</v>
      </c>
      <c r="J1139">
        <v>4</v>
      </c>
      <c r="K1139">
        <v>2</v>
      </c>
      <c r="L1139">
        <v>3</v>
      </c>
      <c r="M1139">
        <v>2</v>
      </c>
      <c r="N1139">
        <v>0</v>
      </c>
      <c r="O1139">
        <v>2</v>
      </c>
    </row>
    <row r="1140" spans="1:15" x14ac:dyDescent="0.3">
      <c r="A1140">
        <v>37</v>
      </c>
      <c r="B1140">
        <v>142</v>
      </c>
      <c r="C1140">
        <v>9</v>
      </c>
      <c r="D1140">
        <v>69</v>
      </c>
      <c r="E1140">
        <v>61340</v>
      </c>
      <c r="F1140">
        <v>24666</v>
      </c>
      <c r="G1140">
        <v>1</v>
      </c>
      <c r="H1140">
        <v>13</v>
      </c>
      <c r="I1140">
        <v>1</v>
      </c>
      <c r="J1140">
        <v>9</v>
      </c>
      <c r="K1140">
        <v>6</v>
      </c>
      <c r="L1140">
        <v>9</v>
      </c>
      <c r="M1140">
        <v>5</v>
      </c>
      <c r="N1140">
        <v>7</v>
      </c>
      <c r="O1140">
        <v>7</v>
      </c>
    </row>
    <row r="1141" spans="1:15" x14ac:dyDescent="0.3">
      <c r="A1141">
        <v>34</v>
      </c>
      <c r="B1141">
        <v>1153</v>
      </c>
      <c r="C1141">
        <v>1</v>
      </c>
      <c r="D1141">
        <v>94</v>
      </c>
      <c r="E1141">
        <v>43250</v>
      </c>
      <c r="F1141">
        <v>17736</v>
      </c>
      <c r="G1141">
        <v>1</v>
      </c>
      <c r="H1141">
        <v>15</v>
      </c>
      <c r="I1141">
        <v>0</v>
      </c>
      <c r="J1141">
        <v>5</v>
      </c>
      <c r="K1141">
        <v>2</v>
      </c>
      <c r="L1141">
        <v>5</v>
      </c>
      <c r="M1141">
        <v>2</v>
      </c>
      <c r="N1141">
        <v>1</v>
      </c>
      <c r="O1141">
        <v>3</v>
      </c>
    </row>
    <row r="1142" spans="1:15" x14ac:dyDescent="0.3">
      <c r="A1142">
        <v>53</v>
      </c>
      <c r="B1142">
        <v>1376</v>
      </c>
      <c r="C1142">
        <v>2</v>
      </c>
      <c r="D1142">
        <v>45</v>
      </c>
      <c r="E1142">
        <v>148520</v>
      </c>
      <c r="F1142">
        <v>13938</v>
      </c>
      <c r="G1142">
        <v>6</v>
      </c>
      <c r="H1142">
        <v>13</v>
      </c>
      <c r="I1142">
        <v>1</v>
      </c>
      <c r="J1142">
        <v>22</v>
      </c>
      <c r="K1142">
        <v>3</v>
      </c>
      <c r="L1142">
        <v>17</v>
      </c>
      <c r="M1142">
        <v>13</v>
      </c>
      <c r="N1142">
        <v>15</v>
      </c>
      <c r="O1142">
        <v>2</v>
      </c>
    </row>
    <row r="1143" spans="1:15" x14ac:dyDescent="0.3">
      <c r="A1143">
        <v>36</v>
      </c>
      <c r="B1143">
        <v>1299</v>
      </c>
      <c r="C1143">
        <v>27</v>
      </c>
      <c r="D1143">
        <v>94</v>
      </c>
      <c r="E1143">
        <v>52370</v>
      </c>
      <c r="F1143">
        <v>16577</v>
      </c>
      <c r="G1143">
        <v>6</v>
      </c>
      <c r="H1143">
        <v>13</v>
      </c>
      <c r="I1143">
        <v>2</v>
      </c>
      <c r="J1143">
        <v>17</v>
      </c>
      <c r="K1143">
        <v>3</v>
      </c>
      <c r="L1143">
        <v>7</v>
      </c>
      <c r="M1143">
        <v>7</v>
      </c>
      <c r="N1143">
        <v>7</v>
      </c>
      <c r="O1143">
        <v>7</v>
      </c>
    </row>
    <row r="1144" spans="1:15" x14ac:dyDescent="0.3">
      <c r="A1144">
        <v>42</v>
      </c>
      <c r="B1144">
        <v>933</v>
      </c>
      <c r="C1144">
        <v>29</v>
      </c>
      <c r="D1144">
        <v>98</v>
      </c>
      <c r="E1144">
        <v>44340</v>
      </c>
      <c r="F1144">
        <v>11806</v>
      </c>
      <c r="G1144">
        <v>1</v>
      </c>
      <c r="H1144">
        <v>13</v>
      </c>
      <c r="I1144">
        <v>1</v>
      </c>
      <c r="J1144">
        <v>10</v>
      </c>
      <c r="K1144">
        <v>3</v>
      </c>
      <c r="L1144">
        <v>9</v>
      </c>
      <c r="M1144">
        <v>8</v>
      </c>
      <c r="N1144">
        <v>7</v>
      </c>
      <c r="O1144">
        <v>8</v>
      </c>
    </row>
    <row r="1145" spans="1:15" x14ac:dyDescent="0.3">
      <c r="A1145">
        <v>42</v>
      </c>
      <c r="B1145">
        <v>179</v>
      </c>
      <c r="C1145">
        <v>2</v>
      </c>
      <c r="D1145">
        <v>79</v>
      </c>
      <c r="E1145">
        <v>62720</v>
      </c>
      <c r="F1145">
        <v>12858</v>
      </c>
      <c r="G1145">
        <v>7</v>
      </c>
      <c r="H1145">
        <v>16</v>
      </c>
      <c r="I1145">
        <v>1</v>
      </c>
      <c r="J1145">
        <v>10</v>
      </c>
      <c r="K1145">
        <v>3</v>
      </c>
      <c r="L1145">
        <v>4</v>
      </c>
      <c r="M1145">
        <v>3</v>
      </c>
      <c r="N1145">
        <v>0</v>
      </c>
      <c r="O1145">
        <v>3</v>
      </c>
    </row>
    <row r="1146" spans="1:15" x14ac:dyDescent="0.3">
      <c r="A1146">
        <v>36</v>
      </c>
      <c r="B1146">
        <v>796</v>
      </c>
      <c r="C1146">
        <v>12</v>
      </c>
      <c r="D1146">
        <v>51</v>
      </c>
      <c r="E1146">
        <v>88580</v>
      </c>
      <c r="F1146">
        <v>15669</v>
      </c>
      <c r="G1146">
        <v>0</v>
      </c>
      <c r="H1146">
        <v>11</v>
      </c>
      <c r="I1146">
        <v>0</v>
      </c>
      <c r="J1146">
        <v>15</v>
      </c>
      <c r="K1146">
        <v>2</v>
      </c>
      <c r="L1146">
        <v>14</v>
      </c>
      <c r="M1146">
        <v>8</v>
      </c>
      <c r="N1146">
        <v>7</v>
      </c>
      <c r="O1146">
        <v>8</v>
      </c>
    </row>
    <row r="1147" spans="1:15" x14ac:dyDescent="0.3">
      <c r="A1147">
        <v>35</v>
      </c>
      <c r="B1147">
        <v>1315</v>
      </c>
      <c r="C1147">
        <v>22</v>
      </c>
      <c r="D1147">
        <v>71</v>
      </c>
      <c r="E1147">
        <v>119960</v>
      </c>
      <c r="F1147">
        <v>19100</v>
      </c>
      <c r="G1147">
        <v>7</v>
      </c>
      <c r="H1147">
        <v>18</v>
      </c>
      <c r="I1147">
        <v>1</v>
      </c>
      <c r="J1147">
        <v>10</v>
      </c>
      <c r="K1147">
        <v>6</v>
      </c>
      <c r="L1147">
        <v>7</v>
      </c>
      <c r="M1147">
        <v>7</v>
      </c>
      <c r="N1147">
        <v>6</v>
      </c>
      <c r="O1147">
        <v>2</v>
      </c>
    </row>
    <row r="1148" spans="1:15" x14ac:dyDescent="0.3">
      <c r="A1148">
        <v>30</v>
      </c>
      <c r="B1148">
        <v>288</v>
      </c>
      <c r="C1148">
        <v>2</v>
      </c>
      <c r="D1148">
        <v>99</v>
      </c>
      <c r="E1148">
        <v>41520</v>
      </c>
      <c r="F1148">
        <v>15830</v>
      </c>
      <c r="G1148">
        <v>1</v>
      </c>
      <c r="H1148">
        <v>19</v>
      </c>
      <c r="I1148">
        <v>3</v>
      </c>
      <c r="J1148">
        <v>11</v>
      </c>
      <c r="K1148">
        <v>3</v>
      </c>
      <c r="L1148">
        <v>11</v>
      </c>
      <c r="M1148">
        <v>10</v>
      </c>
      <c r="N1148">
        <v>10</v>
      </c>
      <c r="O1148">
        <v>8</v>
      </c>
    </row>
    <row r="1149" spans="1:15" x14ac:dyDescent="0.3">
      <c r="A1149">
        <v>40</v>
      </c>
      <c r="B1149">
        <v>530</v>
      </c>
      <c r="C1149">
        <v>1</v>
      </c>
      <c r="D1149">
        <v>78</v>
      </c>
      <c r="E1149">
        <v>135030</v>
      </c>
      <c r="F1149">
        <v>14115</v>
      </c>
      <c r="G1149">
        <v>1</v>
      </c>
      <c r="H1149">
        <v>22</v>
      </c>
      <c r="I1149">
        <v>1</v>
      </c>
      <c r="J1149">
        <v>22</v>
      </c>
      <c r="K1149">
        <v>3</v>
      </c>
      <c r="L1149">
        <v>22</v>
      </c>
      <c r="M1149">
        <v>3</v>
      </c>
      <c r="N1149">
        <v>11</v>
      </c>
      <c r="O1149">
        <v>11</v>
      </c>
    </row>
    <row r="1150" spans="1:15" x14ac:dyDescent="0.3">
      <c r="A1150">
        <v>38</v>
      </c>
      <c r="B1150">
        <v>1186</v>
      </c>
      <c r="C1150">
        <v>3</v>
      </c>
      <c r="D1150">
        <v>44</v>
      </c>
      <c r="E1150">
        <v>28210</v>
      </c>
      <c r="F1150">
        <v>2997</v>
      </c>
      <c r="G1150">
        <v>3</v>
      </c>
      <c r="H1150">
        <v>16</v>
      </c>
      <c r="I1150">
        <v>1</v>
      </c>
      <c r="J1150">
        <v>8</v>
      </c>
      <c r="K1150">
        <v>2</v>
      </c>
      <c r="L1150">
        <v>2</v>
      </c>
      <c r="M1150">
        <v>2</v>
      </c>
      <c r="N1150">
        <v>2</v>
      </c>
      <c r="O1150">
        <v>2</v>
      </c>
    </row>
    <row r="1151" spans="1:15" x14ac:dyDescent="0.3">
      <c r="A1151">
        <v>53</v>
      </c>
      <c r="B1151">
        <v>1070</v>
      </c>
      <c r="C1151">
        <v>3</v>
      </c>
      <c r="D1151">
        <v>45</v>
      </c>
      <c r="E1151">
        <v>175840</v>
      </c>
      <c r="F1151">
        <v>21016</v>
      </c>
      <c r="G1151">
        <v>3</v>
      </c>
      <c r="H1151">
        <v>16</v>
      </c>
      <c r="I1151">
        <v>3</v>
      </c>
      <c r="J1151">
        <v>21</v>
      </c>
      <c r="K1151">
        <v>5</v>
      </c>
      <c r="L1151">
        <v>5</v>
      </c>
      <c r="M1151">
        <v>3</v>
      </c>
      <c r="N1151">
        <v>1</v>
      </c>
      <c r="O1151">
        <v>3</v>
      </c>
    </row>
    <row r="1152" spans="1:15" x14ac:dyDescent="0.3">
      <c r="A1152">
        <v>29</v>
      </c>
      <c r="B1152">
        <v>337</v>
      </c>
      <c r="C1152">
        <v>14</v>
      </c>
      <c r="D1152">
        <v>84</v>
      </c>
      <c r="E1152">
        <v>75530</v>
      </c>
      <c r="F1152">
        <v>22930</v>
      </c>
      <c r="G1152">
        <v>0</v>
      </c>
      <c r="H1152">
        <v>12</v>
      </c>
      <c r="I1152">
        <v>0</v>
      </c>
      <c r="J1152">
        <v>9</v>
      </c>
      <c r="K1152">
        <v>1</v>
      </c>
      <c r="L1152">
        <v>8</v>
      </c>
      <c r="M1152">
        <v>7</v>
      </c>
      <c r="N1152">
        <v>7</v>
      </c>
      <c r="O1152">
        <v>7</v>
      </c>
    </row>
    <row r="1153" spans="1:15" x14ac:dyDescent="0.3">
      <c r="A1153">
        <v>47</v>
      </c>
      <c r="B1153">
        <v>249</v>
      </c>
      <c r="C1153">
        <v>2</v>
      </c>
      <c r="D1153">
        <v>35</v>
      </c>
      <c r="E1153">
        <v>45370</v>
      </c>
      <c r="F1153">
        <v>17783</v>
      </c>
      <c r="G1153">
        <v>0</v>
      </c>
      <c r="H1153">
        <v>22</v>
      </c>
      <c r="I1153">
        <v>1</v>
      </c>
      <c r="J1153">
        <v>8</v>
      </c>
      <c r="K1153">
        <v>2</v>
      </c>
      <c r="L1153">
        <v>7</v>
      </c>
      <c r="M1153">
        <v>6</v>
      </c>
      <c r="N1153">
        <v>7</v>
      </c>
      <c r="O1153">
        <v>7</v>
      </c>
    </row>
    <row r="1154" spans="1:15" x14ac:dyDescent="0.3">
      <c r="A1154">
        <v>36</v>
      </c>
      <c r="B1154">
        <v>1485</v>
      </c>
      <c r="C1154">
        <v>25</v>
      </c>
      <c r="D1154">
        <v>71</v>
      </c>
      <c r="E1154">
        <v>109200</v>
      </c>
      <c r="F1154">
        <v>3449</v>
      </c>
      <c r="G1154">
        <v>3</v>
      </c>
      <c r="H1154">
        <v>21</v>
      </c>
      <c r="I1154">
        <v>1</v>
      </c>
      <c r="J1154">
        <v>13</v>
      </c>
      <c r="K1154">
        <v>2</v>
      </c>
      <c r="L1154">
        <v>6</v>
      </c>
      <c r="M1154">
        <v>4</v>
      </c>
      <c r="N1154">
        <v>0</v>
      </c>
      <c r="O1154">
        <v>5</v>
      </c>
    </row>
    <row r="1155" spans="1:15" x14ac:dyDescent="0.3">
      <c r="A1155">
        <v>46</v>
      </c>
      <c r="B1155">
        <v>1144</v>
      </c>
      <c r="C1155">
        <v>7</v>
      </c>
      <c r="D1155">
        <v>30</v>
      </c>
      <c r="E1155">
        <v>52580</v>
      </c>
      <c r="F1155">
        <v>16044</v>
      </c>
      <c r="G1155">
        <v>2</v>
      </c>
      <c r="H1155">
        <v>14</v>
      </c>
      <c r="I1155">
        <v>0</v>
      </c>
      <c r="J1155">
        <v>7</v>
      </c>
      <c r="K1155">
        <v>2</v>
      </c>
      <c r="L1155">
        <v>1</v>
      </c>
      <c r="M1155">
        <v>0</v>
      </c>
      <c r="N1155">
        <v>0</v>
      </c>
      <c r="O1155">
        <v>0</v>
      </c>
    </row>
    <row r="1156" spans="1:15" x14ac:dyDescent="0.3">
      <c r="A1156">
        <v>21</v>
      </c>
      <c r="B1156">
        <v>391</v>
      </c>
      <c r="C1156">
        <v>15</v>
      </c>
      <c r="D1156">
        <v>96</v>
      </c>
      <c r="E1156">
        <v>12320</v>
      </c>
      <c r="F1156">
        <v>19281</v>
      </c>
      <c r="G1156">
        <v>1</v>
      </c>
      <c r="H1156">
        <v>14</v>
      </c>
      <c r="I1156">
        <v>0</v>
      </c>
      <c r="J1156">
        <v>0</v>
      </c>
      <c r="K1156">
        <v>6</v>
      </c>
      <c r="L1156">
        <v>0</v>
      </c>
      <c r="M1156">
        <v>0</v>
      </c>
      <c r="N1156">
        <v>0</v>
      </c>
      <c r="O1156">
        <v>0</v>
      </c>
    </row>
    <row r="1157" spans="1:15" x14ac:dyDescent="0.3">
      <c r="A1157">
        <v>35</v>
      </c>
      <c r="B1157">
        <v>1137</v>
      </c>
      <c r="C1157">
        <v>21</v>
      </c>
      <c r="D1157">
        <v>51</v>
      </c>
      <c r="E1157">
        <v>40140</v>
      </c>
      <c r="F1157">
        <v>19170</v>
      </c>
      <c r="G1157">
        <v>1</v>
      </c>
      <c r="H1157">
        <v>25</v>
      </c>
      <c r="I1157">
        <v>1</v>
      </c>
      <c r="J1157">
        <v>10</v>
      </c>
      <c r="K1157">
        <v>2</v>
      </c>
      <c r="L1157">
        <v>10</v>
      </c>
      <c r="M1157">
        <v>6</v>
      </c>
      <c r="N1157">
        <v>0</v>
      </c>
      <c r="O1157">
        <v>7</v>
      </c>
    </row>
    <row r="1158" spans="1:15" x14ac:dyDescent="0.3">
      <c r="A1158">
        <v>26</v>
      </c>
      <c r="B1158">
        <v>683</v>
      </c>
      <c r="C1158">
        <v>2</v>
      </c>
      <c r="D1158">
        <v>36</v>
      </c>
      <c r="E1158">
        <v>39040</v>
      </c>
      <c r="F1158">
        <v>4050</v>
      </c>
      <c r="G1158">
        <v>0</v>
      </c>
      <c r="H1158">
        <v>12</v>
      </c>
      <c r="I1158">
        <v>0</v>
      </c>
      <c r="J1158">
        <v>5</v>
      </c>
      <c r="K1158">
        <v>2</v>
      </c>
      <c r="L1158">
        <v>4</v>
      </c>
      <c r="M1158">
        <v>3</v>
      </c>
      <c r="N1158">
        <v>1</v>
      </c>
      <c r="O1158">
        <v>1</v>
      </c>
    </row>
    <row r="1159" spans="1:15" x14ac:dyDescent="0.3">
      <c r="A1159">
        <v>31</v>
      </c>
      <c r="B1159">
        <v>106</v>
      </c>
      <c r="C1159">
        <v>2</v>
      </c>
      <c r="D1159">
        <v>62</v>
      </c>
      <c r="E1159">
        <v>64100</v>
      </c>
      <c r="F1159">
        <v>17822</v>
      </c>
      <c r="G1159">
        <v>3</v>
      </c>
      <c r="H1159">
        <v>12</v>
      </c>
      <c r="I1159">
        <v>0</v>
      </c>
      <c r="J1159">
        <v>9</v>
      </c>
      <c r="K1159">
        <v>1</v>
      </c>
      <c r="L1159">
        <v>2</v>
      </c>
      <c r="M1159">
        <v>2</v>
      </c>
      <c r="N1159">
        <v>1</v>
      </c>
      <c r="O1159">
        <v>0</v>
      </c>
    </row>
    <row r="1160" spans="1:15" x14ac:dyDescent="0.3">
      <c r="A1160">
        <v>24</v>
      </c>
      <c r="B1160">
        <v>381</v>
      </c>
      <c r="C1160">
        <v>9</v>
      </c>
      <c r="D1160">
        <v>89</v>
      </c>
      <c r="E1160">
        <v>31720</v>
      </c>
      <c r="F1160">
        <v>16998</v>
      </c>
      <c r="G1160">
        <v>2</v>
      </c>
      <c r="H1160">
        <v>11</v>
      </c>
      <c r="I1160">
        <v>0</v>
      </c>
      <c r="J1160">
        <v>4</v>
      </c>
      <c r="K1160">
        <v>2</v>
      </c>
      <c r="L1160">
        <v>0</v>
      </c>
      <c r="M1160">
        <v>0</v>
      </c>
      <c r="N1160">
        <v>0</v>
      </c>
      <c r="O1160">
        <v>0</v>
      </c>
    </row>
    <row r="1161" spans="1:15" x14ac:dyDescent="0.3">
      <c r="A1161">
        <v>36</v>
      </c>
      <c r="B1161">
        <v>1269</v>
      </c>
      <c r="C1161">
        <v>4</v>
      </c>
      <c r="D1161">
        <v>46</v>
      </c>
      <c r="E1161">
        <v>31620</v>
      </c>
      <c r="F1161">
        <v>10778</v>
      </c>
      <c r="G1161">
        <v>0</v>
      </c>
      <c r="H1161">
        <v>17</v>
      </c>
      <c r="I1161">
        <v>0</v>
      </c>
      <c r="J1161">
        <v>6</v>
      </c>
      <c r="K1161">
        <v>2</v>
      </c>
      <c r="L1161">
        <v>5</v>
      </c>
      <c r="M1161">
        <v>2</v>
      </c>
      <c r="N1161">
        <v>3</v>
      </c>
      <c r="O1161">
        <v>4</v>
      </c>
    </row>
    <row r="1162" spans="1:15" x14ac:dyDescent="0.3">
      <c r="A1162">
        <v>39</v>
      </c>
      <c r="B1162">
        <v>1431</v>
      </c>
      <c r="C1162">
        <v>1</v>
      </c>
      <c r="D1162">
        <v>96</v>
      </c>
      <c r="E1162">
        <v>22320</v>
      </c>
      <c r="F1162">
        <v>15417</v>
      </c>
      <c r="G1162">
        <v>7</v>
      </c>
      <c r="H1162">
        <v>14</v>
      </c>
      <c r="I1162">
        <v>3</v>
      </c>
      <c r="J1162">
        <v>7</v>
      </c>
      <c r="K1162">
        <v>1</v>
      </c>
      <c r="L1162">
        <v>3</v>
      </c>
      <c r="M1162">
        <v>2</v>
      </c>
      <c r="N1162">
        <v>1</v>
      </c>
      <c r="O1162">
        <v>2</v>
      </c>
    </row>
    <row r="1163" spans="1:15" x14ac:dyDescent="0.3">
      <c r="A1163">
        <v>22</v>
      </c>
      <c r="B1163">
        <v>617</v>
      </c>
      <c r="C1163">
        <v>3</v>
      </c>
      <c r="D1163">
        <v>34</v>
      </c>
      <c r="E1163">
        <v>41710</v>
      </c>
      <c r="F1163">
        <v>10022</v>
      </c>
      <c r="G1163">
        <v>0</v>
      </c>
      <c r="H1163">
        <v>19</v>
      </c>
      <c r="I1163">
        <v>1</v>
      </c>
      <c r="J1163">
        <v>4</v>
      </c>
      <c r="K1163">
        <v>3</v>
      </c>
      <c r="L1163">
        <v>3</v>
      </c>
      <c r="M1163">
        <v>2</v>
      </c>
      <c r="N1163">
        <v>0</v>
      </c>
      <c r="O1163">
        <v>2</v>
      </c>
    </row>
    <row r="1164" spans="1:15" x14ac:dyDescent="0.3">
      <c r="A1164">
        <v>29</v>
      </c>
      <c r="B1164">
        <v>746</v>
      </c>
      <c r="C1164">
        <v>24</v>
      </c>
      <c r="D1164">
        <v>45</v>
      </c>
      <c r="E1164">
        <v>10910</v>
      </c>
      <c r="F1164">
        <v>10642</v>
      </c>
      <c r="G1164">
        <v>1</v>
      </c>
      <c r="H1164">
        <v>17</v>
      </c>
      <c r="I1164">
        <v>0</v>
      </c>
      <c r="J1164">
        <v>1</v>
      </c>
      <c r="K1164">
        <v>3</v>
      </c>
      <c r="L1164">
        <v>1</v>
      </c>
      <c r="M1164">
        <v>0</v>
      </c>
      <c r="N1164">
        <v>0</v>
      </c>
      <c r="O1164">
        <v>0</v>
      </c>
    </row>
    <row r="1165" spans="1:15" x14ac:dyDescent="0.3">
      <c r="A1165">
        <v>58</v>
      </c>
      <c r="B1165">
        <v>682</v>
      </c>
      <c r="C1165">
        <v>10</v>
      </c>
      <c r="D1165">
        <v>37</v>
      </c>
      <c r="E1165">
        <v>138720</v>
      </c>
      <c r="F1165">
        <v>24409</v>
      </c>
      <c r="G1165">
        <v>0</v>
      </c>
      <c r="H1165">
        <v>13</v>
      </c>
      <c r="I1165">
        <v>0</v>
      </c>
      <c r="J1165">
        <v>38</v>
      </c>
      <c r="K1165">
        <v>1</v>
      </c>
      <c r="L1165">
        <v>37</v>
      </c>
      <c r="M1165">
        <v>10</v>
      </c>
      <c r="N1165">
        <v>1</v>
      </c>
      <c r="O1165">
        <v>8</v>
      </c>
    </row>
    <row r="1166" spans="1:15" x14ac:dyDescent="0.3">
      <c r="A1166">
        <v>30</v>
      </c>
      <c r="B1166">
        <v>1339</v>
      </c>
      <c r="C1166">
        <v>5</v>
      </c>
      <c r="D1166">
        <v>41</v>
      </c>
      <c r="E1166">
        <v>94190</v>
      </c>
      <c r="F1166">
        <v>8053</v>
      </c>
      <c r="G1166">
        <v>2</v>
      </c>
      <c r="H1166">
        <v>12</v>
      </c>
      <c r="I1166">
        <v>1</v>
      </c>
      <c r="J1166">
        <v>12</v>
      </c>
      <c r="K1166">
        <v>2</v>
      </c>
      <c r="L1166">
        <v>10</v>
      </c>
      <c r="M1166">
        <v>9</v>
      </c>
      <c r="N1166">
        <v>7</v>
      </c>
      <c r="O1166">
        <v>4</v>
      </c>
    </row>
    <row r="1167" spans="1:15" x14ac:dyDescent="0.3">
      <c r="A1167">
        <v>21</v>
      </c>
      <c r="B1167">
        <v>1343</v>
      </c>
      <c r="C1167">
        <v>22</v>
      </c>
      <c r="D1167">
        <v>49</v>
      </c>
      <c r="E1167">
        <v>34470</v>
      </c>
      <c r="F1167">
        <v>24444</v>
      </c>
      <c r="G1167">
        <v>1</v>
      </c>
      <c r="H1167">
        <v>11</v>
      </c>
      <c r="I1167">
        <v>0</v>
      </c>
      <c r="J1167">
        <v>3</v>
      </c>
      <c r="K1167">
        <v>2</v>
      </c>
      <c r="L1167">
        <v>3</v>
      </c>
      <c r="M1167">
        <v>2</v>
      </c>
      <c r="N1167">
        <v>1</v>
      </c>
      <c r="O1167">
        <v>2</v>
      </c>
    </row>
    <row r="1168" spans="1:15" x14ac:dyDescent="0.3">
      <c r="A1168">
        <v>37</v>
      </c>
      <c r="B1168">
        <v>728</v>
      </c>
      <c r="C1168">
        <v>1</v>
      </c>
      <c r="D1168">
        <v>80</v>
      </c>
      <c r="E1168">
        <v>136030</v>
      </c>
      <c r="F1168">
        <v>11677</v>
      </c>
      <c r="G1168">
        <v>2</v>
      </c>
      <c r="H1168">
        <v>18</v>
      </c>
      <c r="I1168">
        <v>2</v>
      </c>
      <c r="J1168">
        <v>15</v>
      </c>
      <c r="K1168">
        <v>2</v>
      </c>
      <c r="L1168">
        <v>5</v>
      </c>
      <c r="M1168">
        <v>2</v>
      </c>
      <c r="N1168">
        <v>0</v>
      </c>
      <c r="O1168">
        <v>2</v>
      </c>
    </row>
    <row r="1169" spans="1:15" x14ac:dyDescent="0.3">
      <c r="A1169">
        <v>32</v>
      </c>
      <c r="B1169">
        <v>1200</v>
      </c>
      <c r="C1169">
        <v>1</v>
      </c>
      <c r="D1169">
        <v>62</v>
      </c>
      <c r="E1169">
        <v>40870</v>
      </c>
      <c r="F1169">
        <v>25174</v>
      </c>
      <c r="G1169">
        <v>4</v>
      </c>
      <c r="H1169">
        <v>14</v>
      </c>
      <c r="I1169">
        <v>1</v>
      </c>
      <c r="J1169">
        <v>9</v>
      </c>
      <c r="K1169">
        <v>3</v>
      </c>
      <c r="L1169">
        <v>6</v>
      </c>
      <c r="M1169">
        <v>5</v>
      </c>
      <c r="N1169">
        <v>1</v>
      </c>
      <c r="O1169">
        <v>2</v>
      </c>
    </row>
    <row r="1170" spans="1:15" x14ac:dyDescent="0.3">
      <c r="A1170">
        <v>50</v>
      </c>
      <c r="B1170">
        <v>1126</v>
      </c>
      <c r="C1170">
        <v>1</v>
      </c>
      <c r="D1170">
        <v>66</v>
      </c>
      <c r="E1170">
        <v>173990</v>
      </c>
      <c r="F1170">
        <v>6615</v>
      </c>
      <c r="G1170">
        <v>9</v>
      </c>
      <c r="H1170">
        <v>22</v>
      </c>
      <c r="I1170">
        <v>1</v>
      </c>
      <c r="J1170">
        <v>32</v>
      </c>
      <c r="K1170">
        <v>1</v>
      </c>
      <c r="L1170">
        <v>5</v>
      </c>
      <c r="M1170">
        <v>4</v>
      </c>
      <c r="N1170">
        <v>1</v>
      </c>
      <c r="O1170">
        <v>3</v>
      </c>
    </row>
    <row r="1171" spans="1:15" x14ac:dyDescent="0.3">
      <c r="A1171">
        <v>30</v>
      </c>
      <c r="B1171">
        <v>1312</v>
      </c>
      <c r="C1171">
        <v>2</v>
      </c>
      <c r="D1171">
        <v>78</v>
      </c>
      <c r="E1171">
        <v>49680</v>
      </c>
      <c r="F1171">
        <v>26427</v>
      </c>
      <c r="G1171">
        <v>0</v>
      </c>
      <c r="H1171">
        <v>16</v>
      </c>
      <c r="I1171">
        <v>0</v>
      </c>
      <c r="J1171">
        <v>10</v>
      </c>
      <c r="K1171">
        <v>2</v>
      </c>
      <c r="L1171">
        <v>9</v>
      </c>
      <c r="M1171">
        <v>7</v>
      </c>
      <c r="N1171">
        <v>0</v>
      </c>
      <c r="O1171">
        <v>7</v>
      </c>
    </row>
    <row r="1172" spans="1:15" x14ac:dyDescent="0.3">
      <c r="A1172">
        <v>27</v>
      </c>
      <c r="B1172">
        <v>210</v>
      </c>
      <c r="C1172">
        <v>1</v>
      </c>
      <c r="D1172">
        <v>73</v>
      </c>
      <c r="E1172">
        <v>63490</v>
      </c>
      <c r="F1172">
        <v>22107</v>
      </c>
      <c r="G1172">
        <v>0</v>
      </c>
      <c r="H1172">
        <v>13</v>
      </c>
      <c r="I1172">
        <v>1</v>
      </c>
      <c r="J1172">
        <v>6</v>
      </c>
      <c r="K1172">
        <v>0</v>
      </c>
      <c r="L1172">
        <v>5</v>
      </c>
      <c r="M1172">
        <v>4</v>
      </c>
      <c r="N1172">
        <v>1</v>
      </c>
      <c r="O1172">
        <v>4</v>
      </c>
    </row>
    <row r="1173" spans="1:15" x14ac:dyDescent="0.3">
      <c r="A1173">
        <v>54</v>
      </c>
      <c r="B1173">
        <v>1147</v>
      </c>
      <c r="C1173">
        <v>3</v>
      </c>
      <c r="D1173">
        <v>52</v>
      </c>
      <c r="E1173">
        <v>59400</v>
      </c>
      <c r="F1173">
        <v>17011</v>
      </c>
      <c r="G1173">
        <v>2</v>
      </c>
      <c r="H1173">
        <v>14</v>
      </c>
      <c r="I1173">
        <v>1</v>
      </c>
      <c r="J1173">
        <v>16</v>
      </c>
      <c r="K1173">
        <v>4</v>
      </c>
      <c r="L1173">
        <v>6</v>
      </c>
      <c r="M1173">
        <v>2</v>
      </c>
      <c r="N1173">
        <v>0</v>
      </c>
      <c r="O1173">
        <v>5</v>
      </c>
    </row>
    <row r="1174" spans="1:15" x14ac:dyDescent="0.3">
      <c r="A1174">
        <v>46</v>
      </c>
      <c r="B1174">
        <v>1125</v>
      </c>
      <c r="C1174">
        <v>10</v>
      </c>
      <c r="D1174">
        <v>94</v>
      </c>
      <c r="E1174">
        <v>90710</v>
      </c>
      <c r="F1174">
        <v>11563</v>
      </c>
      <c r="G1174">
        <v>2</v>
      </c>
      <c r="H1174">
        <v>19</v>
      </c>
      <c r="I1174">
        <v>1</v>
      </c>
      <c r="J1174">
        <v>15</v>
      </c>
      <c r="K1174">
        <v>3</v>
      </c>
      <c r="L1174">
        <v>3</v>
      </c>
      <c r="M1174">
        <v>2</v>
      </c>
      <c r="N1174">
        <v>1</v>
      </c>
      <c r="O1174">
        <v>2</v>
      </c>
    </row>
    <row r="1175" spans="1:15" x14ac:dyDescent="0.3">
      <c r="A1175">
        <v>33</v>
      </c>
      <c r="B1175">
        <v>501</v>
      </c>
      <c r="C1175">
        <v>15</v>
      </c>
      <c r="D1175">
        <v>95</v>
      </c>
      <c r="E1175">
        <v>48780</v>
      </c>
      <c r="F1175">
        <v>21653</v>
      </c>
      <c r="G1175">
        <v>0</v>
      </c>
      <c r="H1175">
        <v>13</v>
      </c>
      <c r="I1175">
        <v>1</v>
      </c>
      <c r="J1175">
        <v>10</v>
      </c>
      <c r="K1175">
        <v>6</v>
      </c>
      <c r="L1175">
        <v>9</v>
      </c>
      <c r="M1175">
        <v>7</v>
      </c>
      <c r="N1175">
        <v>8</v>
      </c>
      <c r="O1175">
        <v>1</v>
      </c>
    </row>
    <row r="1176" spans="1:15" x14ac:dyDescent="0.3">
      <c r="A1176">
        <v>34</v>
      </c>
      <c r="B1176">
        <v>1375</v>
      </c>
      <c r="C1176">
        <v>10</v>
      </c>
      <c r="D1176">
        <v>87</v>
      </c>
      <c r="E1176">
        <v>40010</v>
      </c>
      <c r="F1176">
        <v>12313</v>
      </c>
      <c r="G1176">
        <v>1</v>
      </c>
      <c r="H1176">
        <v>14</v>
      </c>
      <c r="I1176">
        <v>1</v>
      </c>
      <c r="J1176">
        <v>15</v>
      </c>
      <c r="K1176">
        <v>3</v>
      </c>
      <c r="L1176">
        <v>15</v>
      </c>
      <c r="M1176">
        <v>14</v>
      </c>
      <c r="N1176">
        <v>0</v>
      </c>
      <c r="O1176">
        <v>7</v>
      </c>
    </row>
    <row r="1177" spans="1:15" x14ac:dyDescent="0.3">
      <c r="A1177">
        <v>37</v>
      </c>
      <c r="B1177">
        <v>558</v>
      </c>
      <c r="C1177">
        <v>2</v>
      </c>
      <c r="D1177">
        <v>75</v>
      </c>
      <c r="E1177">
        <v>96020</v>
      </c>
      <c r="F1177">
        <v>3010</v>
      </c>
      <c r="G1177">
        <v>4</v>
      </c>
      <c r="H1177">
        <v>11</v>
      </c>
      <c r="I1177">
        <v>1</v>
      </c>
      <c r="J1177">
        <v>17</v>
      </c>
      <c r="K1177">
        <v>3</v>
      </c>
      <c r="L1177">
        <v>3</v>
      </c>
      <c r="M1177">
        <v>0</v>
      </c>
      <c r="N1177">
        <v>1</v>
      </c>
      <c r="O1177">
        <v>0</v>
      </c>
    </row>
    <row r="1178" spans="1:15" x14ac:dyDescent="0.3">
      <c r="A1178">
        <v>32</v>
      </c>
      <c r="B1178">
        <v>1018</v>
      </c>
      <c r="C1178">
        <v>3</v>
      </c>
      <c r="D1178">
        <v>39</v>
      </c>
      <c r="E1178">
        <v>111590</v>
      </c>
      <c r="F1178">
        <v>19373</v>
      </c>
      <c r="G1178">
        <v>3</v>
      </c>
      <c r="H1178">
        <v>15</v>
      </c>
      <c r="I1178">
        <v>0</v>
      </c>
      <c r="J1178">
        <v>10</v>
      </c>
      <c r="K1178">
        <v>6</v>
      </c>
      <c r="L1178">
        <v>7</v>
      </c>
      <c r="M1178">
        <v>7</v>
      </c>
      <c r="N1178">
        <v>7</v>
      </c>
      <c r="O1178">
        <v>7</v>
      </c>
    </row>
    <row r="1179" spans="1:15" x14ac:dyDescent="0.3">
      <c r="A1179">
        <v>46</v>
      </c>
      <c r="B1179">
        <v>849</v>
      </c>
      <c r="C1179">
        <v>26</v>
      </c>
      <c r="D1179">
        <v>98</v>
      </c>
      <c r="E1179">
        <v>79910</v>
      </c>
      <c r="F1179">
        <v>25166</v>
      </c>
      <c r="G1179">
        <v>8</v>
      </c>
      <c r="H1179">
        <v>15</v>
      </c>
      <c r="I1179">
        <v>0</v>
      </c>
      <c r="J1179">
        <v>6</v>
      </c>
      <c r="K1179">
        <v>3</v>
      </c>
      <c r="L1179">
        <v>2</v>
      </c>
      <c r="M1179">
        <v>2</v>
      </c>
      <c r="N1179">
        <v>2</v>
      </c>
      <c r="O1179">
        <v>2</v>
      </c>
    </row>
    <row r="1180" spans="1:15" x14ac:dyDescent="0.3">
      <c r="A1180">
        <v>32</v>
      </c>
      <c r="B1180">
        <v>1311</v>
      </c>
      <c r="C1180">
        <v>7</v>
      </c>
      <c r="D1180">
        <v>100</v>
      </c>
      <c r="E1180">
        <v>27940</v>
      </c>
      <c r="F1180">
        <v>26062</v>
      </c>
      <c r="G1180">
        <v>1</v>
      </c>
      <c r="H1180">
        <v>20</v>
      </c>
      <c r="I1180">
        <v>0</v>
      </c>
      <c r="J1180">
        <v>5</v>
      </c>
      <c r="K1180">
        <v>3</v>
      </c>
      <c r="L1180">
        <v>5</v>
      </c>
      <c r="M1180">
        <v>1</v>
      </c>
      <c r="N1180">
        <v>0</v>
      </c>
      <c r="O1180">
        <v>3</v>
      </c>
    </row>
    <row r="1181" spans="1:15" x14ac:dyDescent="0.3">
      <c r="A1181">
        <v>46</v>
      </c>
      <c r="B1181">
        <v>406</v>
      </c>
      <c r="C1181">
        <v>3</v>
      </c>
      <c r="D1181">
        <v>52</v>
      </c>
      <c r="E1181">
        <v>174650</v>
      </c>
      <c r="F1181">
        <v>15596</v>
      </c>
      <c r="G1181">
        <v>3</v>
      </c>
      <c r="H1181">
        <v>12</v>
      </c>
      <c r="I1181">
        <v>1</v>
      </c>
      <c r="J1181">
        <v>23</v>
      </c>
      <c r="K1181">
        <v>3</v>
      </c>
      <c r="L1181">
        <v>12</v>
      </c>
      <c r="M1181">
        <v>9</v>
      </c>
      <c r="N1181">
        <v>4</v>
      </c>
      <c r="O1181">
        <v>9</v>
      </c>
    </row>
    <row r="1182" spans="1:15" x14ac:dyDescent="0.3">
      <c r="A1182">
        <v>36</v>
      </c>
      <c r="B1182">
        <v>1105</v>
      </c>
      <c r="C1182">
        <v>24</v>
      </c>
      <c r="D1182">
        <v>47</v>
      </c>
      <c r="E1182">
        <v>56740</v>
      </c>
      <c r="F1182">
        <v>6927</v>
      </c>
      <c r="G1182">
        <v>7</v>
      </c>
      <c r="H1182">
        <v>15</v>
      </c>
      <c r="I1182">
        <v>1</v>
      </c>
      <c r="J1182">
        <v>11</v>
      </c>
      <c r="K1182">
        <v>3</v>
      </c>
      <c r="L1182">
        <v>9</v>
      </c>
      <c r="M1182">
        <v>8</v>
      </c>
      <c r="N1182">
        <v>0</v>
      </c>
      <c r="O1182">
        <v>8</v>
      </c>
    </row>
    <row r="1183" spans="1:15" x14ac:dyDescent="0.3">
      <c r="A1183">
        <v>29</v>
      </c>
      <c r="B1183">
        <v>428</v>
      </c>
      <c r="C1183">
        <v>9</v>
      </c>
      <c r="D1183">
        <v>52</v>
      </c>
      <c r="E1183">
        <v>27600</v>
      </c>
      <c r="F1183">
        <v>14630</v>
      </c>
      <c r="G1183">
        <v>1</v>
      </c>
      <c r="H1183">
        <v>13</v>
      </c>
      <c r="I1183">
        <v>0</v>
      </c>
      <c r="J1183">
        <v>2</v>
      </c>
      <c r="K1183">
        <v>3</v>
      </c>
      <c r="L1183">
        <v>2</v>
      </c>
      <c r="M1183">
        <v>2</v>
      </c>
      <c r="N1183">
        <v>2</v>
      </c>
      <c r="O1183">
        <v>2</v>
      </c>
    </row>
    <row r="1184" spans="1:15" x14ac:dyDescent="0.3">
      <c r="A1184">
        <v>35</v>
      </c>
      <c r="B1184">
        <v>138</v>
      </c>
      <c r="C1184">
        <v>2</v>
      </c>
      <c r="D1184">
        <v>37</v>
      </c>
      <c r="E1184">
        <v>44250</v>
      </c>
      <c r="F1184">
        <v>15986</v>
      </c>
      <c r="G1184">
        <v>5</v>
      </c>
      <c r="H1184">
        <v>11</v>
      </c>
      <c r="I1184">
        <v>0</v>
      </c>
      <c r="J1184">
        <v>10</v>
      </c>
      <c r="K1184">
        <v>5</v>
      </c>
      <c r="L1184">
        <v>6</v>
      </c>
      <c r="M1184">
        <v>2</v>
      </c>
      <c r="N1184">
        <v>1</v>
      </c>
      <c r="O1184">
        <v>2</v>
      </c>
    </row>
    <row r="1185" spans="1:15" x14ac:dyDescent="0.3">
      <c r="A1185">
        <v>40</v>
      </c>
      <c r="B1185">
        <v>448</v>
      </c>
      <c r="C1185">
        <v>16</v>
      </c>
      <c r="D1185">
        <v>84</v>
      </c>
      <c r="E1185">
        <v>79450</v>
      </c>
      <c r="F1185">
        <v>19948</v>
      </c>
      <c r="G1185">
        <v>6</v>
      </c>
      <c r="H1185">
        <v>15</v>
      </c>
      <c r="I1185">
        <v>0</v>
      </c>
      <c r="J1185">
        <v>18</v>
      </c>
      <c r="K1185">
        <v>2</v>
      </c>
      <c r="L1185">
        <v>4</v>
      </c>
      <c r="M1185">
        <v>2</v>
      </c>
      <c r="N1185">
        <v>3</v>
      </c>
      <c r="O1185">
        <v>3</v>
      </c>
    </row>
    <row r="1186" spans="1:15" x14ac:dyDescent="0.3">
      <c r="A1186">
        <v>34</v>
      </c>
      <c r="B1186">
        <v>426</v>
      </c>
      <c r="C1186">
        <v>10</v>
      </c>
      <c r="D1186">
        <v>42</v>
      </c>
      <c r="E1186">
        <v>47240</v>
      </c>
      <c r="F1186">
        <v>17000</v>
      </c>
      <c r="G1186">
        <v>1</v>
      </c>
      <c r="H1186">
        <v>13</v>
      </c>
      <c r="I1186">
        <v>1</v>
      </c>
      <c r="J1186">
        <v>9</v>
      </c>
      <c r="K1186">
        <v>3</v>
      </c>
      <c r="L1186">
        <v>9</v>
      </c>
      <c r="M1186">
        <v>7</v>
      </c>
      <c r="N1186">
        <v>7</v>
      </c>
      <c r="O1186">
        <v>2</v>
      </c>
    </row>
    <row r="1187" spans="1:15" x14ac:dyDescent="0.3">
      <c r="A1187">
        <v>34</v>
      </c>
      <c r="B1187">
        <v>204</v>
      </c>
      <c r="C1187">
        <v>14</v>
      </c>
      <c r="D1187">
        <v>31</v>
      </c>
      <c r="E1187">
        <v>25790</v>
      </c>
      <c r="F1187">
        <v>2912</v>
      </c>
      <c r="G1187">
        <v>1</v>
      </c>
      <c r="H1187">
        <v>18</v>
      </c>
      <c r="I1187">
        <v>2</v>
      </c>
      <c r="J1187">
        <v>8</v>
      </c>
      <c r="K1187">
        <v>3</v>
      </c>
      <c r="L1187">
        <v>8</v>
      </c>
      <c r="M1187">
        <v>2</v>
      </c>
      <c r="N1187">
        <v>0</v>
      </c>
      <c r="O1187">
        <v>6</v>
      </c>
    </row>
    <row r="1188" spans="1:15" x14ac:dyDescent="0.3">
      <c r="A1188">
        <v>51</v>
      </c>
      <c r="B1188">
        <v>1456</v>
      </c>
      <c r="C1188">
        <v>1</v>
      </c>
      <c r="D1188">
        <v>30</v>
      </c>
      <c r="E1188">
        <v>74840</v>
      </c>
      <c r="F1188">
        <v>25796</v>
      </c>
      <c r="G1188">
        <v>3</v>
      </c>
      <c r="H1188">
        <v>20</v>
      </c>
      <c r="I1188">
        <v>0</v>
      </c>
      <c r="J1188">
        <v>23</v>
      </c>
      <c r="K1188">
        <v>1</v>
      </c>
      <c r="L1188">
        <v>13</v>
      </c>
      <c r="M1188">
        <v>12</v>
      </c>
      <c r="N1188">
        <v>12</v>
      </c>
      <c r="O1188">
        <v>8</v>
      </c>
    </row>
    <row r="1189" spans="1:15" x14ac:dyDescent="0.3">
      <c r="A1189">
        <v>35</v>
      </c>
      <c r="B1189">
        <v>992</v>
      </c>
      <c r="C1189">
        <v>1</v>
      </c>
      <c r="D1189">
        <v>68</v>
      </c>
      <c r="E1189">
        <v>24500</v>
      </c>
      <c r="F1189">
        <v>21731</v>
      </c>
      <c r="G1189">
        <v>1</v>
      </c>
      <c r="H1189">
        <v>19</v>
      </c>
      <c r="I1189">
        <v>0</v>
      </c>
      <c r="J1189">
        <v>3</v>
      </c>
      <c r="K1189">
        <v>3</v>
      </c>
      <c r="L1189">
        <v>3</v>
      </c>
      <c r="M1189">
        <v>0</v>
      </c>
      <c r="N1189">
        <v>1</v>
      </c>
      <c r="O1189">
        <v>2</v>
      </c>
    </row>
    <row r="1190" spans="1:15" x14ac:dyDescent="0.3">
      <c r="A1190">
        <v>20</v>
      </c>
      <c r="B1190">
        <v>1362</v>
      </c>
      <c r="C1190">
        <v>10</v>
      </c>
      <c r="D1190">
        <v>32</v>
      </c>
      <c r="E1190">
        <v>10090</v>
      </c>
      <c r="F1190">
        <v>26999</v>
      </c>
      <c r="G1190">
        <v>1</v>
      </c>
      <c r="H1190">
        <v>11</v>
      </c>
      <c r="I1190">
        <v>0</v>
      </c>
      <c r="J1190">
        <v>1</v>
      </c>
      <c r="K1190">
        <v>5</v>
      </c>
      <c r="L1190">
        <v>1</v>
      </c>
      <c r="M1190">
        <v>0</v>
      </c>
      <c r="N1190">
        <v>1</v>
      </c>
      <c r="O1190">
        <v>1</v>
      </c>
    </row>
    <row r="1191" spans="1:15" x14ac:dyDescent="0.3">
      <c r="A1191">
        <v>40</v>
      </c>
      <c r="B1191">
        <v>1469</v>
      </c>
      <c r="C1191">
        <v>9</v>
      </c>
      <c r="D1191">
        <v>35</v>
      </c>
      <c r="E1191">
        <v>3617</v>
      </c>
      <c r="F1191">
        <v>25063</v>
      </c>
      <c r="G1191">
        <v>8</v>
      </c>
      <c r="H1191">
        <v>14</v>
      </c>
      <c r="I1191">
        <v>1</v>
      </c>
      <c r="J1191">
        <v>3</v>
      </c>
      <c r="K1191">
        <v>2</v>
      </c>
      <c r="L1191">
        <v>1</v>
      </c>
      <c r="M1191">
        <v>1</v>
      </c>
      <c r="N1191">
        <v>0</v>
      </c>
      <c r="O1191">
        <v>0</v>
      </c>
    </row>
    <row r="1192" spans="1:15" x14ac:dyDescent="0.3">
      <c r="A1192">
        <v>31</v>
      </c>
      <c r="B1192">
        <v>408</v>
      </c>
      <c r="C1192">
        <v>9</v>
      </c>
      <c r="D1192">
        <v>42</v>
      </c>
      <c r="E1192">
        <v>26570</v>
      </c>
      <c r="F1192">
        <v>7551</v>
      </c>
      <c r="G1192">
        <v>0</v>
      </c>
      <c r="H1192">
        <v>16</v>
      </c>
      <c r="I1192">
        <v>0</v>
      </c>
      <c r="J1192">
        <v>3</v>
      </c>
      <c r="K1192">
        <v>5</v>
      </c>
      <c r="L1192">
        <v>2</v>
      </c>
      <c r="M1192">
        <v>2</v>
      </c>
      <c r="N1192">
        <v>2</v>
      </c>
      <c r="O1192">
        <v>2</v>
      </c>
    </row>
    <row r="1193" spans="1:15" x14ac:dyDescent="0.3">
      <c r="A1193">
        <v>28</v>
      </c>
      <c r="B1193">
        <v>895</v>
      </c>
      <c r="C1193">
        <v>15</v>
      </c>
      <c r="D1193">
        <v>50</v>
      </c>
      <c r="E1193">
        <v>22070</v>
      </c>
      <c r="F1193">
        <v>22482</v>
      </c>
      <c r="G1193">
        <v>1</v>
      </c>
      <c r="H1193">
        <v>16</v>
      </c>
      <c r="I1193">
        <v>1</v>
      </c>
      <c r="J1193">
        <v>4</v>
      </c>
      <c r="K1193">
        <v>5</v>
      </c>
      <c r="L1193">
        <v>4</v>
      </c>
      <c r="M1193">
        <v>2</v>
      </c>
      <c r="N1193">
        <v>2</v>
      </c>
      <c r="O1193">
        <v>2</v>
      </c>
    </row>
    <row r="1194" spans="1:15" x14ac:dyDescent="0.3">
      <c r="A1194">
        <v>40</v>
      </c>
      <c r="B1194">
        <v>1142</v>
      </c>
      <c r="C1194">
        <v>8</v>
      </c>
      <c r="D1194">
        <v>72</v>
      </c>
      <c r="E1194">
        <v>40690</v>
      </c>
      <c r="F1194">
        <v>8841</v>
      </c>
      <c r="G1194">
        <v>3</v>
      </c>
      <c r="H1194">
        <v>18</v>
      </c>
      <c r="I1194">
        <v>0</v>
      </c>
      <c r="J1194">
        <v>8</v>
      </c>
      <c r="K1194">
        <v>2</v>
      </c>
      <c r="L1194">
        <v>2</v>
      </c>
      <c r="M1194">
        <v>2</v>
      </c>
      <c r="N1194">
        <v>2</v>
      </c>
      <c r="O1194">
        <v>2</v>
      </c>
    </row>
    <row r="1195" spans="1:15" x14ac:dyDescent="0.3">
      <c r="A1195">
        <v>43</v>
      </c>
      <c r="B1195">
        <v>531</v>
      </c>
      <c r="C1195">
        <v>4</v>
      </c>
      <c r="D1195">
        <v>56</v>
      </c>
      <c r="E1195">
        <v>102310</v>
      </c>
      <c r="F1195">
        <v>20364</v>
      </c>
      <c r="G1195">
        <v>3</v>
      </c>
      <c r="H1195">
        <v>14</v>
      </c>
      <c r="I1195">
        <v>0</v>
      </c>
      <c r="J1195">
        <v>23</v>
      </c>
      <c r="K1195">
        <v>3</v>
      </c>
      <c r="L1195">
        <v>21</v>
      </c>
      <c r="M1195">
        <v>7</v>
      </c>
      <c r="N1195">
        <v>15</v>
      </c>
      <c r="O1195">
        <v>17</v>
      </c>
    </row>
    <row r="1196" spans="1:15" x14ac:dyDescent="0.3">
      <c r="A1196">
        <v>37</v>
      </c>
      <c r="B1196">
        <v>228</v>
      </c>
      <c r="C1196">
        <v>6</v>
      </c>
      <c r="D1196">
        <v>98</v>
      </c>
      <c r="E1196">
        <v>6502</v>
      </c>
      <c r="F1196">
        <v>22825</v>
      </c>
      <c r="G1196">
        <v>4</v>
      </c>
      <c r="H1196">
        <v>14</v>
      </c>
      <c r="I1196">
        <v>1</v>
      </c>
      <c r="J1196">
        <v>7</v>
      </c>
      <c r="K1196">
        <v>5</v>
      </c>
      <c r="L1196">
        <v>5</v>
      </c>
      <c r="M1196">
        <v>4</v>
      </c>
      <c r="N1196">
        <v>0</v>
      </c>
      <c r="O1196">
        <v>1</v>
      </c>
    </row>
    <row r="1197" spans="1:15" x14ac:dyDescent="0.3">
      <c r="A1197">
        <v>43</v>
      </c>
      <c r="B1197">
        <v>1473</v>
      </c>
      <c r="C1197">
        <v>8</v>
      </c>
      <c r="D1197">
        <v>74</v>
      </c>
      <c r="E1197">
        <v>45220</v>
      </c>
      <c r="F1197">
        <v>2227</v>
      </c>
      <c r="G1197">
        <v>4</v>
      </c>
      <c r="H1197">
        <v>14</v>
      </c>
      <c r="I1197">
        <v>0</v>
      </c>
      <c r="J1197">
        <v>8</v>
      </c>
      <c r="K1197">
        <v>3</v>
      </c>
      <c r="L1197">
        <v>5</v>
      </c>
      <c r="M1197">
        <v>2</v>
      </c>
      <c r="N1197">
        <v>0</v>
      </c>
      <c r="O1197">
        <v>2</v>
      </c>
    </row>
    <row r="1198" spans="1:15" x14ac:dyDescent="0.3">
      <c r="A1198">
        <v>20</v>
      </c>
      <c r="B1198">
        <v>1141</v>
      </c>
      <c r="C1198">
        <v>2</v>
      </c>
      <c r="D1198">
        <v>31</v>
      </c>
      <c r="E1198">
        <v>27830</v>
      </c>
      <c r="F1198">
        <v>13251</v>
      </c>
      <c r="G1198">
        <v>1</v>
      </c>
      <c r="H1198">
        <v>19</v>
      </c>
      <c r="I1198">
        <v>0</v>
      </c>
      <c r="J1198">
        <v>2</v>
      </c>
      <c r="K1198">
        <v>3</v>
      </c>
      <c r="L1198">
        <v>2</v>
      </c>
      <c r="M1198">
        <v>2</v>
      </c>
      <c r="N1198">
        <v>2</v>
      </c>
      <c r="O1198">
        <v>2</v>
      </c>
    </row>
    <row r="1199" spans="1:15" x14ac:dyDescent="0.3">
      <c r="A1199">
        <v>26</v>
      </c>
      <c r="B1199">
        <v>1330</v>
      </c>
      <c r="C1199">
        <v>21</v>
      </c>
      <c r="D1199">
        <v>37</v>
      </c>
      <c r="E1199">
        <v>2377</v>
      </c>
      <c r="F1199">
        <v>19373</v>
      </c>
      <c r="G1199">
        <v>1</v>
      </c>
      <c r="H1199">
        <v>20</v>
      </c>
      <c r="I1199">
        <v>1</v>
      </c>
      <c r="J1199">
        <v>1</v>
      </c>
      <c r="K1199">
        <v>0</v>
      </c>
      <c r="L1199">
        <v>1</v>
      </c>
      <c r="M1199">
        <v>1</v>
      </c>
      <c r="N1199">
        <v>0</v>
      </c>
      <c r="O1199">
        <v>0</v>
      </c>
    </row>
    <row r="1200" spans="1:15" x14ac:dyDescent="0.3">
      <c r="A1200">
        <v>33</v>
      </c>
      <c r="B1200">
        <v>516</v>
      </c>
      <c r="C1200">
        <v>7</v>
      </c>
      <c r="D1200">
        <v>69</v>
      </c>
      <c r="E1200">
        <v>63880</v>
      </c>
      <c r="F1200">
        <v>22049</v>
      </c>
      <c r="G1200">
        <v>2</v>
      </c>
      <c r="H1200">
        <v>17</v>
      </c>
      <c r="I1200">
        <v>0</v>
      </c>
      <c r="J1200">
        <v>14</v>
      </c>
      <c r="K1200">
        <v>6</v>
      </c>
      <c r="L1200">
        <v>0</v>
      </c>
      <c r="M1200">
        <v>0</v>
      </c>
      <c r="N1200">
        <v>0</v>
      </c>
      <c r="O1200">
        <v>0</v>
      </c>
    </row>
    <row r="1201" spans="1:15" x14ac:dyDescent="0.3">
      <c r="A1201">
        <v>44</v>
      </c>
      <c r="B1201">
        <v>1193</v>
      </c>
      <c r="C1201">
        <v>2</v>
      </c>
      <c r="D1201">
        <v>86</v>
      </c>
      <c r="E1201">
        <v>102090</v>
      </c>
      <c r="F1201">
        <v>19719</v>
      </c>
      <c r="G1201">
        <v>5</v>
      </c>
      <c r="H1201">
        <v>18</v>
      </c>
      <c r="I1201">
        <v>0</v>
      </c>
      <c r="J1201">
        <v>16</v>
      </c>
      <c r="K1201">
        <v>2</v>
      </c>
      <c r="L1201">
        <v>2</v>
      </c>
      <c r="M1201">
        <v>2</v>
      </c>
      <c r="N1201">
        <v>2</v>
      </c>
      <c r="O1201">
        <v>2</v>
      </c>
    </row>
    <row r="1202" spans="1:15" x14ac:dyDescent="0.3">
      <c r="A1202">
        <v>35</v>
      </c>
      <c r="B1202">
        <v>482</v>
      </c>
      <c r="C1202">
        <v>4</v>
      </c>
      <c r="D1202">
        <v>87</v>
      </c>
      <c r="E1202">
        <v>42490</v>
      </c>
      <c r="F1202">
        <v>2690</v>
      </c>
      <c r="G1202">
        <v>1</v>
      </c>
      <c r="H1202">
        <v>11</v>
      </c>
      <c r="I1202">
        <v>0</v>
      </c>
      <c r="J1202">
        <v>9</v>
      </c>
      <c r="K1202">
        <v>3</v>
      </c>
      <c r="L1202">
        <v>9</v>
      </c>
      <c r="M1202">
        <v>6</v>
      </c>
      <c r="N1202">
        <v>1</v>
      </c>
      <c r="O1202">
        <v>1</v>
      </c>
    </row>
    <row r="1203" spans="1:15" x14ac:dyDescent="0.3">
      <c r="A1203">
        <v>26</v>
      </c>
      <c r="B1203">
        <v>1349</v>
      </c>
      <c r="C1203">
        <v>23</v>
      </c>
      <c r="D1203">
        <v>90</v>
      </c>
      <c r="E1203">
        <v>28860</v>
      </c>
      <c r="F1203">
        <v>3032</v>
      </c>
      <c r="G1203">
        <v>1</v>
      </c>
      <c r="H1203">
        <v>22</v>
      </c>
      <c r="I1203">
        <v>2</v>
      </c>
      <c r="J1203">
        <v>3</v>
      </c>
      <c r="K1203">
        <v>3</v>
      </c>
      <c r="L1203">
        <v>3</v>
      </c>
      <c r="M1203">
        <v>2</v>
      </c>
      <c r="N1203">
        <v>0</v>
      </c>
      <c r="O1203">
        <v>2</v>
      </c>
    </row>
    <row r="1204" spans="1:15" x14ac:dyDescent="0.3">
      <c r="A1204">
        <v>49</v>
      </c>
      <c r="B1204">
        <v>1261</v>
      </c>
      <c r="C1204">
        <v>7</v>
      </c>
      <c r="D1204">
        <v>31</v>
      </c>
      <c r="E1204">
        <v>109650</v>
      </c>
      <c r="F1204">
        <v>12066</v>
      </c>
      <c r="G1204">
        <v>8</v>
      </c>
      <c r="H1204">
        <v>24</v>
      </c>
      <c r="I1204">
        <v>0</v>
      </c>
      <c r="J1204">
        <v>26</v>
      </c>
      <c r="K1204">
        <v>2</v>
      </c>
      <c r="L1204">
        <v>5</v>
      </c>
      <c r="M1204">
        <v>2</v>
      </c>
      <c r="N1204">
        <v>0</v>
      </c>
      <c r="O1204">
        <v>0</v>
      </c>
    </row>
    <row r="1205" spans="1:15" x14ac:dyDescent="0.3">
      <c r="A1205">
        <v>26</v>
      </c>
      <c r="B1205">
        <v>471</v>
      </c>
      <c r="C1205">
        <v>24</v>
      </c>
      <c r="D1205">
        <v>66</v>
      </c>
      <c r="E1205">
        <v>23400</v>
      </c>
      <c r="F1205">
        <v>23213</v>
      </c>
      <c r="G1205">
        <v>1</v>
      </c>
      <c r="H1205">
        <v>18</v>
      </c>
      <c r="I1205">
        <v>0</v>
      </c>
      <c r="J1205">
        <v>1</v>
      </c>
      <c r="K1205">
        <v>3</v>
      </c>
      <c r="L1205">
        <v>1</v>
      </c>
      <c r="M1205">
        <v>0</v>
      </c>
      <c r="N1205">
        <v>0</v>
      </c>
      <c r="O1205">
        <v>0</v>
      </c>
    </row>
    <row r="1206" spans="1:15" x14ac:dyDescent="0.3">
      <c r="A1206">
        <v>24</v>
      </c>
      <c r="B1206">
        <v>535</v>
      </c>
      <c r="C1206">
        <v>24</v>
      </c>
      <c r="D1206">
        <v>38</v>
      </c>
      <c r="E1206">
        <v>24000</v>
      </c>
      <c r="F1206">
        <v>5530</v>
      </c>
      <c r="G1206">
        <v>0</v>
      </c>
      <c r="H1206">
        <v>13</v>
      </c>
      <c r="I1206">
        <v>2</v>
      </c>
      <c r="J1206">
        <v>3</v>
      </c>
      <c r="K1206">
        <v>3</v>
      </c>
      <c r="L1206">
        <v>2</v>
      </c>
      <c r="M1206">
        <v>2</v>
      </c>
      <c r="N1206">
        <v>2</v>
      </c>
      <c r="O1206">
        <v>1</v>
      </c>
    </row>
    <row r="1207" spans="1:15" x14ac:dyDescent="0.3">
      <c r="A1207">
        <v>45</v>
      </c>
      <c r="B1207">
        <v>538</v>
      </c>
      <c r="C1207">
        <v>1</v>
      </c>
      <c r="D1207">
        <v>66</v>
      </c>
      <c r="E1207">
        <v>74410</v>
      </c>
      <c r="F1207">
        <v>20933</v>
      </c>
      <c r="G1207">
        <v>1</v>
      </c>
      <c r="H1207">
        <v>12</v>
      </c>
      <c r="I1207">
        <v>3</v>
      </c>
      <c r="J1207">
        <v>10</v>
      </c>
      <c r="K1207">
        <v>4</v>
      </c>
      <c r="L1207">
        <v>10</v>
      </c>
      <c r="M1207">
        <v>8</v>
      </c>
      <c r="N1207">
        <v>7</v>
      </c>
      <c r="O1207">
        <v>7</v>
      </c>
    </row>
    <row r="1208" spans="1:15" x14ac:dyDescent="0.3">
      <c r="A1208">
        <v>38</v>
      </c>
      <c r="B1208">
        <v>268</v>
      </c>
      <c r="C1208">
        <v>2</v>
      </c>
      <c r="D1208">
        <v>92</v>
      </c>
      <c r="E1208">
        <v>30570</v>
      </c>
      <c r="F1208">
        <v>20471</v>
      </c>
      <c r="G1208">
        <v>6</v>
      </c>
      <c r="H1208">
        <v>13</v>
      </c>
      <c r="I1208">
        <v>1</v>
      </c>
      <c r="J1208">
        <v>6</v>
      </c>
      <c r="K1208">
        <v>0</v>
      </c>
      <c r="L1208">
        <v>1</v>
      </c>
      <c r="M1208">
        <v>0</v>
      </c>
      <c r="N1208">
        <v>0</v>
      </c>
      <c r="O1208">
        <v>1</v>
      </c>
    </row>
    <row r="1209" spans="1:15" x14ac:dyDescent="0.3">
      <c r="A1209">
        <v>28</v>
      </c>
      <c r="B1209">
        <v>1476</v>
      </c>
      <c r="C1209">
        <v>16</v>
      </c>
      <c r="D1209">
        <v>68</v>
      </c>
      <c r="E1209">
        <v>56610</v>
      </c>
      <c r="F1209">
        <v>4824</v>
      </c>
      <c r="G1209">
        <v>0</v>
      </c>
      <c r="H1209">
        <v>19</v>
      </c>
      <c r="I1209">
        <v>0</v>
      </c>
      <c r="J1209">
        <v>9</v>
      </c>
      <c r="K1209">
        <v>2</v>
      </c>
      <c r="L1209">
        <v>8</v>
      </c>
      <c r="M1209">
        <v>3</v>
      </c>
      <c r="N1209">
        <v>0</v>
      </c>
      <c r="O1209">
        <v>7</v>
      </c>
    </row>
    <row r="1210" spans="1:15" x14ac:dyDescent="0.3">
      <c r="A1210">
        <v>40</v>
      </c>
      <c r="B1210">
        <v>791</v>
      </c>
      <c r="C1210">
        <v>2</v>
      </c>
      <c r="D1210">
        <v>38</v>
      </c>
      <c r="E1210">
        <v>42440</v>
      </c>
      <c r="F1210">
        <v>9931</v>
      </c>
      <c r="G1210">
        <v>1</v>
      </c>
      <c r="H1210">
        <v>24</v>
      </c>
      <c r="I1210">
        <v>1</v>
      </c>
      <c r="J1210">
        <v>8</v>
      </c>
      <c r="K1210">
        <v>2</v>
      </c>
      <c r="L1210">
        <v>8</v>
      </c>
      <c r="M1210">
        <v>7</v>
      </c>
      <c r="N1210">
        <v>3</v>
      </c>
      <c r="O1210">
        <v>7</v>
      </c>
    </row>
    <row r="1211" spans="1:15" x14ac:dyDescent="0.3">
      <c r="A1211">
        <v>33</v>
      </c>
      <c r="B1211">
        <v>1017</v>
      </c>
      <c r="C1211">
        <v>25</v>
      </c>
      <c r="D1211">
        <v>55</v>
      </c>
      <c r="E1211">
        <v>28445</v>
      </c>
      <c r="F1211">
        <v>2993</v>
      </c>
      <c r="G1211">
        <v>4</v>
      </c>
      <c r="H1211">
        <v>20</v>
      </c>
      <c r="I1211">
        <v>0</v>
      </c>
      <c r="J1211">
        <v>5</v>
      </c>
      <c r="K1211">
        <v>0</v>
      </c>
      <c r="L1211">
        <v>2</v>
      </c>
      <c r="M1211">
        <v>2</v>
      </c>
      <c r="N1211">
        <v>2</v>
      </c>
      <c r="O1211">
        <v>2</v>
      </c>
    </row>
    <row r="1212" spans="1:15" x14ac:dyDescent="0.3">
      <c r="A1212">
        <v>29</v>
      </c>
      <c r="B1212">
        <v>153</v>
      </c>
      <c r="C1212">
        <v>15</v>
      </c>
      <c r="D1212">
        <v>49</v>
      </c>
      <c r="E1212">
        <v>41930</v>
      </c>
      <c r="F1212">
        <v>12682</v>
      </c>
      <c r="G1212">
        <v>0</v>
      </c>
      <c r="H1212">
        <v>12</v>
      </c>
      <c r="I1212">
        <v>0</v>
      </c>
      <c r="J1212">
        <v>10</v>
      </c>
      <c r="K1212">
        <v>3</v>
      </c>
      <c r="L1212">
        <v>9</v>
      </c>
      <c r="M1212">
        <v>5</v>
      </c>
      <c r="N1212">
        <v>0</v>
      </c>
      <c r="O1212">
        <v>8</v>
      </c>
    </row>
    <row r="1213" spans="1:15" x14ac:dyDescent="0.3">
      <c r="A1213">
        <v>29</v>
      </c>
      <c r="B1213">
        <v>461</v>
      </c>
      <c r="C1213">
        <v>1</v>
      </c>
      <c r="D1213">
        <v>70</v>
      </c>
      <c r="E1213">
        <v>62940</v>
      </c>
      <c r="F1213">
        <v>23060</v>
      </c>
      <c r="G1213">
        <v>8</v>
      </c>
      <c r="H1213">
        <v>12</v>
      </c>
      <c r="I1213">
        <v>0</v>
      </c>
      <c r="J1213">
        <v>10</v>
      </c>
      <c r="K1213">
        <v>5</v>
      </c>
      <c r="L1213">
        <v>3</v>
      </c>
      <c r="M1213">
        <v>2</v>
      </c>
      <c r="N1213">
        <v>0</v>
      </c>
      <c r="O1213">
        <v>2</v>
      </c>
    </row>
    <row r="1214" spans="1:15" x14ac:dyDescent="0.3">
      <c r="A1214">
        <v>41</v>
      </c>
      <c r="B1214">
        <v>314</v>
      </c>
      <c r="C1214">
        <v>1</v>
      </c>
      <c r="D1214">
        <v>59</v>
      </c>
      <c r="E1214">
        <v>19189</v>
      </c>
      <c r="F1214">
        <v>19562</v>
      </c>
      <c r="G1214">
        <v>1</v>
      </c>
      <c r="H1214">
        <v>12</v>
      </c>
      <c r="I1214">
        <v>1</v>
      </c>
      <c r="J1214">
        <v>22</v>
      </c>
      <c r="K1214">
        <v>3</v>
      </c>
      <c r="L1214">
        <v>22</v>
      </c>
      <c r="M1214">
        <v>7</v>
      </c>
      <c r="N1214">
        <v>2</v>
      </c>
      <c r="O1214">
        <v>10</v>
      </c>
    </row>
    <row r="1215" spans="1:15" x14ac:dyDescent="0.3">
      <c r="A1215">
        <v>52</v>
      </c>
      <c r="B1215">
        <v>890</v>
      </c>
      <c r="C1215">
        <v>25</v>
      </c>
      <c r="D1215">
        <v>81</v>
      </c>
      <c r="E1215">
        <v>138260</v>
      </c>
      <c r="F1215">
        <v>19028</v>
      </c>
      <c r="G1215">
        <v>3</v>
      </c>
      <c r="H1215">
        <v>22</v>
      </c>
      <c r="I1215">
        <v>0</v>
      </c>
      <c r="J1215">
        <v>31</v>
      </c>
      <c r="K1215">
        <v>3</v>
      </c>
      <c r="L1215">
        <v>9</v>
      </c>
      <c r="M1215">
        <v>8</v>
      </c>
      <c r="N1215">
        <v>0</v>
      </c>
      <c r="O1215">
        <v>0</v>
      </c>
    </row>
    <row r="1216" spans="1:15" x14ac:dyDescent="0.3">
      <c r="A1216">
        <v>42</v>
      </c>
      <c r="B1216">
        <v>635</v>
      </c>
      <c r="C1216">
        <v>1</v>
      </c>
      <c r="D1216">
        <v>99</v>
      </c>
      <c r="E1216">
        <v>49070</v>
      </c>
      <c r="F1216">
        <v>24532</v>
      </c>
      <c r="G1216">
        <v>1</v>
      </c>
      <c r="H1216">
        <v>25</v>
      </c>
      <c r="I1216">
        <v>0</v>
      </c>
      <c r="J1216">
        <v>20</v>
      </c>
      <c r="K1216">
        <v>3</v>
      </c>
      <c r="L1216">
        <v>20</v>
      </c>
      <c r="M1216">
        <v>16</v>
      </c>
      <c r="N1216">
        <v>11</v>
      </c>
      <c r="O1216">
        <v>6</v>
      </c>
    </row>
    <row r="1217" spans="1:15" x14ac:dyDescent="0.3">
      <c r="A1217">
        <v>34</v>
      </c>
      <c r="B1217">
        <v>404</v>
      </c>
      <c r="C1217">
        <v>2</v>
      </c>
      <c r="D1217">
        <v>98</v>
      </c>
      <c r="E1217">
        <v>66870</v>
      </c>
      <c r="F1217">
        <v>6163</v>
      </c>
      <c r="G1217">
        <v>1</v>
      </c>
      <c r="H1217">
        <v>11</v>
      </c>
      <c r="I1217">
        <v>0</v>
      </c>
      <c r="J1217">
        <v>14</v>
      </c>
      <c r="K1217">
        <v>2</v>
      </c>
      <c r="L1217">
        <v>14</v>
      </c>
      <c r="M1217">
        <v>11</v>
      </c>
      <c r="N1217">
        <v>4</v>
      </c>
      <c r="O1217">
        <v>11</v>
      </c>
    </row>
    <row r="1218" spans="1:15" x14ac:dyDescent="0.3">
      <c r="A1218">
        <v>38</v>
      </c>
      <c r="B1218">
        <v>119</v>
      </c>
      <c r="C1218">
        <v>3</v>
      </c>
      <c r="D1218">
        <v>76</v>
      </c>
      <c r="E1218">
        <v>106090</v>
      </c>
      <c r="F1218">
        <v>9647</v>
      </c>
      <c r="G1218">
        <v>0</v>
      </c>
      <c r="H1218">
        <v>12</v>
      </c>
      <c r="I1218">
        <v>2</v>
      </c>
      <c r="J1218">
        <v>17</v>
      </c>
      <c r="K1218">
        <v>6</v>
      </c>
      <c r="L1218">
        <v>16</v>
      </c>
      <c r="M1218">
        <v>10</v>
      </c>
      <c r="N1218">
        <v>5</v>
      </c>
      <c r="O1218">
        <v>13</v>
      </c>
    </row>
    <row r="1219" spans="1:15" x14ac:dyDescent="0.3">
      <c r="A1219">
        <v>42</v>
      </c>
      <c r="B1219">
        <v>462</v>
      </c>
      <c r="C1219">
        <v>14</v>
      </c>
      <c r="D1219">
        <v>68</v>
      </c>
      <c r="E1219">
        <v>62440</v>
      </c>
      <c r="F1219">
        <v>7824</v>
      </c>
      <c r="G1219">
        <v>7</v>
      </c>
      <c r="H1219">
        <v>17</v>
      </c>
      <c r="I1219">
        <v>0</v>
      </c>
      <c r="J1219">
        <v>10</v>
      </c>
      <c r="K1219">
        <v>6</v>
      </c>
      <c r="L1219">
        <v>5</v>
      </c>
      <c r="M1219">
        <v>4</v>
      </c>
      <c r="N1219">
        <v>0</v>
      </c>
      <c r="O1219">
        <v>3</v>
      </c>
    </row>
    <row r="1220" spans="1:15" x14ac:dyDescent="0.3">
      <c r="A1220">
        <v>58</v>
      </c>
      <c r="B1220">
        <v>601</v>
      </c>
      <c r="C1220">
        <v>7</v>
      </c>
      <c r="D1220">
        <v>53</v>
      </c>
      <c r="E1220">
        <v>100080</v>
      </c>
      <c r="F1220">
        <v>12023</v>
      </c>
      <c r="G1220">
        <v>7</v>
      </c>
      <c r="H1220">
        <v>14</v>
      </c>
      <c r="I1220">
        <v>0</v>
      </c>
      <c r="J1220">
        <v>31</v>
      </c>
      <c r="K1220">
        <v>0</v>
      </c>
      <c r="L1220">
        <v>10</v>
      </c>
      <c r="M1220">
        <v>9</v>
      </c>
      <c r="N1220">
        <v>5</v>
      </c>
      <c r="O1220">
        <v>9</v>
      </c>
    </row>
    <row r="1221" spans="1:15" x14ac:dyDescent="0.3">
      <c r="A1221">
        <v>27</v>
      </c>
      <c r="B1221">
        <v>1302</v>
      </c>
      <c r="C1221">
        <v>19</v>
      </c>
      <c r="D1221">
        <v>67</v>
      </c>
      <c r="E1221">
        <v>40660</v>
      </c>
      <c r="F1221">
        <v>16290</v>
      </c>
      <c r="G1221">
        <v>1</v>
      </c>
      <c r="H1221">
        <v>11</v>
      </c>
      <c r="I1221">
        <v>2</v>
      </c>
      <c r="J1221">
        <v>7</v>
      </c>
      <c r="K1221">
        <v>3</v>
      </c>
      <c r="L1221">
        <v>7</v>
      </c>
      <c r="M1221">
        <v>7</v>
      </c>
      <c r="N1221">
        <v>0</v>
      </c>
      <c r="O1221">
        <v>7</v>
      </c>
    </row>
    <row r="1222" spans="1:15" x14ac:dyDescent="0.3">
      <c r="A1222">
        <v>42</v>
      </c>
      <c r="B1222">
        <v>288</v>
      </c>
      <c r="C1222">
        <v>2</v>
      </c>
      <c r="D1222">
        <v>40</v>
      </c>
      <c r="E1222">
        <v>101240</v>
      </c>
      <c r="F1222">
        <v>18611</v>
      </c>
      <c r="G1222">
        <v>2</v>
      </c>
      <c r="H1222">
        <v>14</v>
      </c>
      <c r="I1222">
        <v>1</v>
      </c>
      <c r="J1222">
        <v>24</v>
      </c>
      <c r="K1222">
        <v>3</v>
      </c>
      <c r="L1222">
        <v>20</v>
      </c>
      <c r="M1222">
        <v>8</v>
      </c>
      <c r="N1222">
        <v>13</v>
      </c>
      <c r="O1222">
        <v>9</v>
      </c>
    </row>
    <row r="1223" spans="1:15" x14ac:dyDescent="0.3">
      <c r="A1223">
        <v>52</v>
      </c>
      <c r="B1223">
        <v>322</v>
      </c>
      <c r="C1223">
        <v>28</v>
      </c>
      <c r="D1223">
        <v>59</v>
      </c>
      <c r="E1223">
        <v>132470</v>
      </c>
      <c r="F1223">
        <v>9731</v>
      </c>
      <c r="G1223">
        <v>2</v>
      </c>
      <c r="H1223">
        <v>11</v>
      </c>
      <c r="I1223">
        <v>1</v>
      </c>
      <c r="J1223">
        <v>24</v>
      </c>
      <c r="K1223">
        <v>3</v>
      </c>
      <c r="L1223">
        <v>5</v>
      </c>
      <c r="M1223">
        <v>3</v>
      </c>
      <c r="N1223">
        <v>0</v>
      </c>
      <c r="O1223">
        <v>2</v>
      </c>
    </row>
    <row r="1224" spans="1:15" x14ac:dyDescent="0.3">
      <c r="A1224">
        <v>35</v>
      </c>
      <c r="B1224">
        <v>384</v>
      </c>
      <c r="C1224">
        <v>8</v>
      </c>
      <c r="D1224">
        <v>72</v>
      </c>
      <c r="E1224">
        <v>25720</v>
      </c>
      <c r="F1224">
        <v>20317</v>
      </c>
      <c r="G1224">
        <v>1</v>
      </c>
      <c r="H1224">
        <v>16</v>
      </c>
      <c r="I1224">
        <v>1</v>
      </c>
      <c r="J1224">
        <v>3</v>
      </c>
      <c r="K1224">
        <v>1</v>
      </c>
      <c r="L1224">
        <v>3</v>
      </c>
      <c r="M1224">
        <v>2</v>
      </c>
      <c r="N1224">
        <v>0</v>
      </c>
      <c r="O1224">
        <v>2</v>
      </c>
    </row>
    <row r="1225" spans="1:15" x14ac:dyDescent="0.3">
      <c r="A1225">
        <v>40</v>
      </c>
      <c r="B1225">
        <v>896</v>
      </c>
      <c r="C1225">
        <v>2</v>
      </c>
      <c r="D1225">
        <v>68</v>
      </c>
      <c r="E1225">
        <v>23450</v>
      </c>
      <c r="F1225">
        <v>8045</v>
      </c>
      <c r="G1225">
        <v>2</v>
      </c>
      <c r="H1225">
        <v>14</v>
      </c>
      <c r="I1225">
        <v>1</v>
      </c>
      <c r="J1225">
        <v>8</v>
      </c>
      <c r="K1225">
        <v>3</v>
      </c>
      <c r="L1225">
        <v>3</v>
      </c>
      <c r="M1225">
        <v>1</v>
      </c>
      <c r="N1225">
        <v>1</v>
      </c>
      <c r="O1225">
        <v>2</v>
      </c>
    </row>
    <row r="1226" spans="1:15" x14ac:dyDescent="0.3">
      <c r="A1226">
        <v>45</v>
      </c>
      <c r="B1226">
        <v>193</v>
      </c>
      <c r="C1226">
        <v>6</v>
      </c>
      <c r="D1226">
        <v>52</v>
      </c>
      <c r="E1226">
        <v>132450</v>
      </c>
      <c r="F1226">
        <v>15067</v>
      </c>
      <c r="G1226">
        <v>4</v>
      </c>
      <c r="H1226">
        <v>14</v>
      </c>
      <c r="I1226">
        <v>0</v>
      </c>
      <c r="J1226">
        <v>17</v>
      </c>
      <c r="K1226">
        <v>3</v>
      </c>
      <c r="L1226">
        <v>0</v>
      </c>
      <c r="M1226">
        <v>0</v>
      </c>
      <c r="N1226">
        <v>0</v>
      </c>
      <c r="O1226">
        <v>0</v>
      </c>
    </row>
    <row r="1227" spans="1:15" x14ac:dyDescent="0.3">
      <c r="A1227">
        <v>42</v>
      </c>
      <c r="B1227">
        <v>933</v>
      </c>
      <c r="C1227">
        <v>19</v>
      </c>
      <c r="D1227">
        <v>57</v>
      </c>
      <c r="E1227">
        <v>27590</v>
      </c>
      <c r="F1227">
        <v>20366</v>
      </c>
      <c r="G1227">
        <v>6</v>
      </c>
      <c r="H1227">
        <v>12</v>
      </c>
      <c r="I1227">
        <v>0</v>
      </c>
      <c r="J1227">
        <v>7</v>
      </c>
      <c r="K1227">
        <v>2</v>
      </c>
      <c r="L1227">
        <v>2</v>
      </c>
      <c r="M1227">
        <v>2</v>
      </c>
      <c r="N1227">
        <v>2</v>
      </c>
      <c r="O1227">
        <v>2</v>
      </c>
    </row>
    <row r="1228" spans="1:15" x14ac:dyDescent="0.3">
      <c r="A1228">
        <v>33</v>
      </c>
      <c r="B1228">
        <v>1277</v>
      </c>
      <c r="C1228">
        <v>15</v>
      </c>
      <c r="D1228">
        <v>56</v>
      </c>
      <c r="E1228">
        <v>136100</v>
      </c>
      <c r="F1228">
        <v>24619</v>
      </c>
      <c r="G1228">
        <v>7</v>
      </c>
      <c r="H1228">
        <v>12</v>
      </c>
      <c r="I1228">
        <v>0</v>
      </c>
      <c r="J1228">
        <v>15</v>
      </c>
      <c r="K1228">
        <v>2</v>
      </c>
      <c r="L1228">
        <v>7</v>
      </c>
      <c r="M1228">
        <v>6</v>
      </c>
      <c r="N1228">
        <v>7</v>
      </c>
      <c r="O1228">
        <v>7</v>
      </c>
    </row>
    <row r="1229" spans="1:15" x14ac:dyDescent="0.3">
      <c r="A1229">
        <v>26</v>
      </c>
      <c r="B1229">
        <v>265</v>
      </c>
      <c r="C1229">
        <v>29</v>
      </c>
      <c r="D1229">
        <v>79</v>
      </c>
      <c r="E1229">
        <v>49690</v>
      </c>
      <c r="F1229">
        <v>21813</v>
      </c>
      <c r="G1229">
        <v>8</v>
      </c>
      <c r="H1229">
        <v>18</v>
      </c>
      <c r="I1229">
        <v>0</v>
      </c>
      <c r="J1229">
        <v>7</v>
      </c>
      <c r="K1229">
        <v>6</v>
      </c>
      <c r="L1229">
        <v>2</v>
      </c>
      <c r="M1229">
        <v>2</v>
      </c>
      <c r="N1229">
        <v>2</v>
      </c>
      <c r="O1229">
        <v>2</v>
      </c>
    </row>
    <row r="1230" spans="1:15" x14ac:dyDescent="0.3">
      <c r="A1230">
        <v>38</v>
      </c>
      <c r="B1230">
        <v>433</v>
      </c>
      <c r="C1230">
        <v>1</v>
      </c>
      <c r="D1230">
        <v>37</v>
      </c>
      <c r="E1230">
        <v>28440</v>
      </c>
      <c r="F1230">
        <v>6004</v>
      </c>
      <c r="G1230">
        <v>1</v>
      </c>
      <c r="H1230">
        <v>13</v>
      </c>
      <c r="I1230">
        <v>1</v>
      </c>
      <c r="J1230">
        <v>7</v>
      </c>
      <c r="K1230">
        <v>2</v>
      </c>
      <c r="L1230">
        <v>7</v>
      </c>
      <c r="M1230">
        <v>6</v>
      </c>
      <c r="N1230">
        <v>5</v>
      </c>
      <c r="O1230">
        <v>0</v>
      </c>
    </row>
    <row r="1231" spans="1:15" x14ac:dyDescent="0.3">
      <c r="A1231">
        <v>26</v>
      </c>
      <c r="B1231">
        <v>841</v>
      </c>
      <c r="C1231">
        <v>6</v>
      </c>
      <c r="D1231">
        <v>46</v>
      </c>
      <c r="E1231">
        <v>23680</v>
      </c>
      <c r="F1231">
        <v>23300</v>
      </c>
      <c r="G1231">
        <v>1</v>
      </c>
      <c r="H1231">
        <v>19</v>
      </c>
      <c r="I1231">
        <v>0</v>
      </c>
      <c r="J1231">
        <v>5</v>
      </c>
      <c r="K1231">
        <v>3</v>
      </c>
      <c r="L1231">
        <v>5</v>
      </c>
      <c r="M1231">
        <v>4</v>
      </c>
      <c r="N1231">
        <v>4</v>
      </c>
      <c r="O1231">
        <v>3</v>
      </c>
    </row>
    <row r="1232" spans="1:15" x14ac:dyDescent="0.3">
      <c r="A1232">
        <v>34</v>
      </c>
      <c r="B1232">
        <v>216</v>
      </c>
      <c r="C1232">
        <v>1</v>
      </c>
      <c r="D1232">
        <v>75</v>
      </c>
      <c r="E1232">
        <v>97250</v>
      </c>
      <c r="F1232">
        <v>12278</v>
      </c>
      <c r="G1232">
        <v>0</v>
      </c>
      <c r="H1232">
        <v>11</v>
      </c>
      <c r="I1232">
        <v>1</v>
      </c>
      <c r="J1232">
        <v>16</v>
      </c>
      <c r="K1232">
        <v>2</v>
      </c>
      <c r="L1232">
        <v>15</v>
      </c>
      <c r="M1232">
        <v>1</v>
      </c>
      <c r="N1232">
        <v>0</v>
      </c>
      <c r="O1232">
        <v>9</v>
      </c>
    </row>
    <row r="1233" spans="1:15" x14ac:dyDescent="0.3">
      <c r="A1233">
        <v>33</v>
      </c>
      <c r="B1233">
        <v>1099</v>
      </c>
      <c r="C1233">
        <v>4</v>
      </c>
      <c r="D1233">
        <v>82</v>
      </c>
      <c r="E1233">
        <v>38380</v>
      </c>
      <c r="F1233">
        <v>8192</v>
      </c>
      <c r="G1233">
        <v>8</v>
      </c>
      <c r="H1233">
        <v>11</v>
      </c>
      <c r="I1233">
        <v>0</v>
      </c>
      <c r="J1233">
        <v>8</v>
      </c>
      <c r="K1233">
        <v>5</v>
      </c>
      <c r="L1233">
        <v>5</v>
      </c>
      <c r="M1233">
        <v>4</v>
      </c>
      <c r="N1233">
        <v>0</v>
      </c>
      <c r="O1233">
        <v>2</v>
      </c>
    </row>
    <row r="1234" spans="1:15" x14ac:dyDescent="0.3">
      <c r="A1234">
        <v>27</v>
      </c>
      <c r="B1234">
        <v>829</v>
      </c>
      <c r="C1234">
        <v>8</v>
      </c>
      <c r="D1234">
        <v>84</v>
      </c>
      <c r="E1234">
        <v>43420</v>
      </c>
      <c r="F1234">
        <v>24008</v>
      </c>
      <c r="G1234">
        <v>0</v>
      </c>
      <c r="H1234">
        <v>19</v>
      </c>
      <c r="I1234">
        <v>1</v>
      </c>
      <c r="J1234">
        <v>5</v>
      </c>
      <c r="K1234">
        <v>3</v>
      </c>
      <c r="L1234">
        <v>4</v>
      </c>
      <c r="M1234">
        <v>2</v>
      </c>
      <c r="N1234">
        <v>1</v>
      </c>
      <c r="O1234">
        <v>1</v>
      </c>
    </row>
    <row r="1235" spans="1:15" x14ac:dyDescent="0.3">
      <c r="A1235">
        <v>36</v>
      </c>
      <c r="B1235">
        <v>928</v>
      </c>
      <c r="C1235">
        <v>1</v>
      </c>
      <c r="D1235">
        <v>56</v>
      </c>
      <c r="E1235">
        <v>62010</v>
      </c>
      <c r="F1235">
        <v>2823</v>
      </c>
      <c r="G1235">
        <v>1</v>
      </c>
      <c r="H1235">
        <v>14</v>
      </c>
      <c r="I1235">
        <v>1</v>
      </c>
      <c r="J1235">
        <v>18</v>
      </c>
      <c r="K1235">
        <v>1</v>
      </c>
      <c r="L1235">
        <v>18</v>
      </c>
      <c r="M1235">
        <v>14</v>
      </c>
      <c r="N1235">
        <v>4</v>
      </c>
      <c r="O1235">
        <v>11</v>
      </c>
    </row>
    <row r="1236" spans="1:15" x14ac:dyDescent="0.3">
      <c r="A1236">
        <v>37</v>
      </c>
      <c r="B1236">
        <v>124</v>
      </c>
      <c r="C1236">
        <v>3</v>
      </c>
      <c r="D1236">
        <v>35</v>
      </c>
      <c r="E1236">
        <v>67960</v>
      </c>
      <c r="F1236">
        <v>13848</v>
      </c>
      <c r="G1236">
        <v>3</v>
      </c>
      <c r="H1236">
        <v>15</v>
      </c>
      <c r="I1236">
        <v>0</v>
      </c>
      <c r="J1236">
        <v>8</v>
      </c>
      <c r="K1236">
        <v>3</v>
      </c>
      <c r="L1236">
        <v>4</v>
      </c>
      <c r="M1236">
        <v>3</v>
      </c>
      <c r="N1236">
        <v>0</v>
      </c>
      <c r="O1236">
        <v>1</v>
      </c>
    </row>
    <row r="1237" spans="1:15" x14ac:dyDescent="0.3">
      <c r="A1237">
        <v>40</v>
      </c>
      <c r="B1237">
        <v>369</v>
      </c>
      <c r="C1237">
        <v>8</v>
      </c>
      <c r="D1237">
        <v>92</v>
      </c>
      <c r="E1237">
        <v>65160</v>
      </c>
      <c r="F1237">
        <v>5041</v>
      </c>
      <c r="G1237">
        <v>2</v>
      </c>
      <c r="H1237">
        <v>16</v>
      </c>
      <c r="I1237">
        <v>1</v>
      </c>
      <c r="J1237">
        <v>18</v>
      </c>
      <c r="K1237">
        <v>3</v>
      </c>
      <c r="L1237">
        <v>1</v>
      </c>
      <c r="M1237">
        <v>0</v>
      </c>
      <c r="N1237">
        <v>0</v>
      </c>
      <c r="O1237">
        <v>0</v>
      </c>
    </row>
    <row r="1238" spans="1:15" x14ac:dyDescent="0.3">
      <c r="A1238">
        <v>31</v>
      </c>
      <c r="B1238">
        <v>326</v>
      </c>
      <c r="C1238">
        <v>8</v>
      </c>
      <c r="D1238">
        <v>31</v>
      </c>
      <c r="E1238">
        <v>107930</v>
      </c>
      <c r="F1238">
        <v>8386</v>
      </c>
      <c r="G1238">
        <v>1</v>
      </c>
      <c r="H1238">
        <v>18</v>
      </c>
      <c r="I1238">
        <v>1</v>
      </c>
      <c r="J1238">
        <v>13</v>
      </c>
      <c r="K1238">
        <v>5</v>
      </c>
      <c r="L1238">
        <v>13</v>
      </c>
      <c r="M1238">
        <v>7</v>
      </c>
      <c r="N1238">
        <v>9</v>
      </c>
      <c r="O1238">
        <v>9</v>
      </c>
    </row>
    <row r="1239" spans="1:15" x14ac:dyDescent="0.3">
      <c r="A1239">
        <v>37</v>
      </c>
      <c r="B1239">
        <v>783</v>
      </c>
      <c r="C1239">
        <v>7</v>
      </c>
      <c r="D1239">
        <v>78</v>
      </c>
      <c r="E1239">
        <v>42840</v>
      </c>
      <c r="F1239">
        <v>13588</v>
      </c>
      <c r="G1239">
        <v>5</v>
      </c>
      <c r="H1239">
        <v>22</v>
      </c>
      <c r="I1239">
        <v>1</v>
      </c>
      <c r="J1239">
        <v>16</v>
      </c>
      <c r="K1239">
        <v>2</v>
      </c>
      <c r="L1239">
        <v>5</v>
      </c>
      <c r="M1239">
        <v>3</v>
      </c>
      <c r="N1239">
        <v>0</v>
      </c>
      <c r="O1239">
        <v>4</v>
      </c>
    </row>
    <row r="1240" spans="1:15" x14ac:dyDescent="0.3">
      <c r="A1240">
        <v>33</v>
      </c>
      <c r="B1240">
        <v>970</v>
      </c>
      <c r="C1240">
        <v>7</v>
      </c>
      <c r="D1240">
        <v>30</v>
      </c>
      <c r="E1240">
        <v>43020</v>
      </c>
      <c r="F1240">
        <v>13401</v>
      </c>
      <c r="G1240">
        <v>0</v>
      </c>
      <c r="H1240">
        <v>17</v>
      </c>
      <c r="I1240">
        <v>1</v>
      </c>
      <c r="J1240">
        <v>4</v>
      </c>
      <c r="K1240">
        <v>3</v>
      </c>
      <c r="L1240">
        <v>3</v>
      </c>
      <c r="M1240">
        <v>2</v>
      </c>
      <c r="N1240">
        <v>0</v>
      </c>
      <c r="O1240">
        <v>2</v>
      </c>
    </row>
    <row r="1241" spans="1:15" x14ac:dyDescent="0.3">
      <c r="A1241">
        <v>30</v>
      </c>
      <c r="B1241">
        <v>852</v>
      </c>
      <c r="C1241">
        <v>10</v>
      </c>
      <c r="D1241">
        <v>72</v>
      </c>
      <c r="E1241">
        <v>65780</v>
      </c>
      <c r="F1241">
        <v>2706</v>
      </c>
      <c r="G1241">
        <v>1</v>
      </c>
      <c r="H1241">
        <v>18</v>
      </c>
      <c r="I1241">
        <v>1</v>
      </c>
      <c r="J1241">
        <v>10</v>
      </c>
      <c r="K1241">
        <v>3</v>
      </c>
      <c r="L1241">
        <v>10</v>
      </c>
      <c r="M1241">
        <v>3</v>
      </c>
      <c r="N1241">
        <v>1</v>
      </c>
      <c r="O1241">
        <v>4</v>
      </c>
    </row>
    <row r="1242" spans="1:15" x14ac:dyDescent="0.3">
      <c r="A1242">
        <v>38</v>
      </c>
      <c r="B1242">
        <v>594</v>
      </c>
      <c r="C1242">
        <v>2</v>
      </c>
      <c r="D1242">
        <v>75</v>
      </c>
      <c r="E1242">
        <v>24680</v>
      </c>
      <c r="F1242">
        <v>15963</v>
      </c>
      <c r="G1242">
        <v>4</v>
      </c>
      <c r="H1242">
        <v>14</v>
      </c>
      <c r="I1242">
        <v>1</v>
      </c>
      <c r="J1242">
        <v>9</v>
      </c>
      <c r="K1242">
        <v>4</v>
      </c>
      <c r="L1242">
        <v>6</v>
      </c>
      <c r="M1242">
        <v>1</v>
      </c>
      <c r="N1242">
        <v>0</v>
      </c>
      <c r="O1242">
        <v>5</v>
      </c>
    </row>
    <row r="1243" spans="1:15" x14ac:dyDescent="0.3">
      <c r="A1243">
        <v>29</v>
      </c>
      <c r="B1243">
        <v>468</v>
      </c>
      <c r="C1243">
        <v>28</v>
      </c>
      <c r="D1243">
        <v>73</v>
      </c>
      <c r="E1243">
        <v>37850</v>
      </c>
      <c r="F1243">
        <v>8489</v>
      </c>
      <c r="G1243">
        <v>1</v>
      </c>
      <c r="H1243">
        <v>14</v>
      </c>
      <c r="I1243">
        <v>0</v>
      </c>
      <c r="J1243">
        <v>5</v>
      </c>
      <c r="K1243">
        <v>3</v>
      </c>
      <c r="L1243">
        <v>5</v>
      </c>
      <c r="M1243">
        <v>4</v>
      </c>
      <c r="N1243">
        <v>0</v>
      </c>
      <c r="O1243">
        <v>4</v>
      </c>
    </row>
    <row r="1244" spans="1:15" x14ac:dyDescent="0.3">
      <c r="A1244">
        <v>46</v>
      </c>
      <c r="B1244">
        <v>734</v>
      </c>
      <c r="C1244">
        <v>2</v>
      </c>
      <c r="D1244">
        <v>46</v>
      </c>
      <c r="E1244">
        <v>193280</v>
      </c>
      <c r="F1244">
        <v>14218</v>
      </c>
      <c r="G1244">
        <v>7</v>
      </c>
      <c r="H1244">
        <v>17</v>
      </c>
      <c r="I1244">
        <v>1</v>
      </c>
      <c r="J1244">
        <v>24</v>
      </c>
      <c r="K1244">
        <v>3</v>
      </c>
      <c r="L1244">
        <v>2</v>
      </c>
      <c r="M1244">
        <v>1</v>
      </c>
      <c r="N1244">
        <v>2</v>
      </c>
      <c r="O1244">
        <v>2</v>
      </c>
    </row>
    <row r="1245" spans="1:15" x14ac:dyDescent="0.3">
      <c r="A1245">
        <v>31</v>
      </c>
      <c r="B1245">
        <v>307</v>
      </c>
      <c r="C1245">
        <v>29</v>
      </c>
      <c r="D1245">
        <v>71</v>
      </c>
      <c r="E1245">
        <v>34790</v>
      </c>
      <c r="F1245">
        <v>11652</v>
      </c>
      <c r="G1245">
        <v>0</v>
      </c>
      <c r="H1245">
        <v>11</v>
      </c>
      <c r="I1245">
        <v>0</v>
      </c>
      <c r="J1245">
        <v>6</v>
      </c>
      <c r="K1245">
        <v>2</v>
      </c>
      <c r="L1245">
        <v>5</v>
      </c>
      <c r="M1245">
        <v>4</v>
      </c>
      <c r="N1245">
        <v>1</v>
      </c>
      <c r="O1245">
        <v>4</v>
      </c>
    </row>
    <row r="1246" spans="1:15" x14ac:dyDescent="0.3">
      <c r="A1246">
        <v>29</v>
      </c>
      <c r="B1246">
        <v>442</v>
      </c>
      <c r="C1246">
        <v>2</v>
      </c>
      <c r="D1246">
        <v>44</v>
      </c>
      <c r="E1246">
        <v>45540</v>
      </c>
      <c r="F1246">
        <v>20260</v>
      </c>
      <c r="G1246">
        <v>1</v>
      </c>
      <c r="H1246">
        <v>18</v>
      </c>
      <c r="I1246">
        <v>0</v>
      </c>
      <c r="J1246">
        <v>10</v>
      </c>
      <c r="K1246">
        <v>3</v>
      </c>
      <c r="L1246">
        <v>10</v>
      </c>
      <c r="M1246">
        <v>7</v>
      </c>
      <c r="N1246">
        <v>0</v>
      </c>
      <c r="O1246">
        <v>9</v>
      </c>
    </row>
    <row r="1247" spans="1:15" x14ac:dyDescent="0.3">
      <c r="A1247">
        <v>25</v>
      </c>
      <c r="B1247">
        <v>141</v>
      </c>
      <c r="C1247">
        <v>3</v>
      </c>
      <c r="D1247">
        <v>98</v>
      </c>
      <c r="E1247">
        <v>41940</v>
      </c>
      <c r="F1247">
        <v>14363</v>
      </c>
      <c r="G1247">
        <v>1</v>
      </c>
      <c r="H1247">
        <v>18</v>
      </c>
      <c r="I1247">
        <v>0</v>
      </c>
      <c r="J1247">
        <v>5</v>
      </c>
      <c r="K1247">
        <v>3</v>
      </c>
      <c r="L1247">
        <v>5</v>
      </c>
      <c r="M1247">
        <v>3</v>
      </c>
      <c r="N1247">
        <v>0</v>
      </c>
      <c r="O1247">
        <v>3</v>
      </c>
    </row>
    <row r="1248" spans="1:15" x14ac:dyDescent="0.3">
      <c r="A1248">
        <v>31</v>
      </c>
      <c r="B1248">
        <v>1276</v>
      </c>
      <c r="C1248">
        <v>2</v>
      </c>
      <c r="D1248">
        <v>59</v>
      </c>
      <c r="E1248">
        <v>1129</v>
      </c>
      <c r="F1248">
        <v>17536</v>
      </c>
      <c r="G1248">
        <v>1</v>
      </c>
      <c r="H1248">
        <v>11</v>
      </c>
      <c r="I1248">
        <v>3</v>
      </c>
      <c r="J1248">
        <v>1</v>
      </c>
      <c r="K1248">
        <v>4</v>
      </c>
      <c r="L1248">
        <v>1</v>
      </c>
      <c r="M1248">
        <v>0</v>
      </c>
      <c r="N1248">
        <v>0</v>
      </c>
      <c r="O1248">
        <v>0</v>
      </c>
    </row>
    <row r="1249" spans="1:15" x14ac:dyDescent="0.3">
      <c r="A1249">
        <v>24</v>
      </c>
      <c r="B1249">
        <v>691</v>
      </c>
      <c r="C1249">
        <v>23</v>
      </c>
      <c r="D1249">
        <v>89</v>
      </c>
      <c r="E1249">
        <v>28445</v>
      </c>
      <c r="F1249">
        <v>21630</v>
      </c>
      <c r="G1249">
        <v>1</v>
      </c>
      <c r="H1249">
        <v>11</v>
      </c>
      <c r="I1249">
        <v>2</v>
      </c>
      <c r="J1249">
        <v>6</v>
      </c>
      <c r="K1249">
        <v>3</v>
      </c>
      <c r="L1249">
        <v>6</v>
      </c>
      <c r="M1249">
        <v>5</v>
      </c>
      <c r="N1249">
        <v>1</v>
      </c>
      <c r="O1249">
        <v>4</v>
      </c>
    </row>
    <row r="1250" spans="1:15" x14ac:dyDescent="0.3">
      <c r="A1250">
        <v>33</v>
      </c>
      <c r="B1250">
        <v>922</v>
      </c>
      <c r="C1250">
        <v>1</v>
      </c>
      <c r="D1250">
        <v>95</v>
      </c>
      <c r="E1250">
        <v>161840</v>
      </c>
      <c r="F1250">
        <v>22578</v>
      </c>
      <c r="G1250">
        <v>4</v>
      </c>
      <c r="H1250">
        <v>19</v>
      </c>
      <c r="I1250">
        <v>1</v>
      </c>
      <c r="J1250">
        <v>10</v>
      </c>
      <c r="K1250">
        <v>2</v>
      </c>
      <c r="L1250">
        <v>6</v>
      </c>
      <c r="M1250">
        <v>1</v>
      </c>
      <c r="N1250">
        <v>0</v>
      </c>
      <c r="O1250">
        <v>5</v>
      </c>
    </row>
    <row r="1251" spans="1:15" x14ac:dyDescent="0.3">
      <c r="A1251">
        <v>27</v>
      </c>
      <c r="B1251">
        <v>1377</v>
      </c>
      <c r="C1251">
        <v>2</v>
      </c>
      <c r="D1251">
        <v>74</v>
      </c>
      <c r="E1251">
        <v>44780</v>
      </c>
      <c r="F1251">
        <v>5242</v>
      </c>
      <c r="G1251">
        <v>1</v>
      </c>
      <c r="H1251">
        <v>11</v>
      </c>
      <c r="I1251">
        <v>0</v>
      </c>
      <c r="J1251">
        <v>5</v>
      </c>
      <c r="K1251">
        <v>3</v>
      </c>
      <c r="L1251">
        <v>5</v>
      </c>
      <c r="M1251">
        <v>4</v>
      </c>
      <c r="N1251">
        <v>0</v>
      </c>
      <c r="O1251">
        <v>4</v>
      </c>
    </row>
    <row r="1252" spans="1:15" x14ac:dyDescent="0.3">
      <c r="A1252">
        <v>31</v>
      </c>
      <c r="B1252">
        <v>1274</v>
      </c>
      <c r="C1252">
        <v>9</v>
      </c>
      <c r="D1252">
        <v>33</v>
      </c>
      <c r="E1252">
        <v>106480</v>
      </c>
      <c r="F1252">
        <v>14394</v>
      </c>
      <c r="G1252">
        <v>1</v>
      </c>
      <c r="H1252">
        <v>25</v>
      </c>
      <c r="I1252">
        <v>1</v>
      </c>
      <c r="J1252">
        <v>13</v>
      </c>
      <c r="K1252">
        <v>6</v>
      </c>
      <c r="L1252">
        <v>13</v>
      </c>
      <c r="M1252">
        <v>8</v>
      </c>
      <c r="N1252">
        <v>0</v>
      </c>
      <c r="O1252">
        <v>8</v>
      </c>
    </row>
    <row r="1253" spans="1:15" x14ac:dyDescent="0.3">
      <c r="A1253">
        <v>25</v>
      </c>
      <c r="B1253">
        <v>1382</v>
      </c>
      <c r="C1253">
        <v>8</v>
      </c>
      <c r="D1253">
        <v>85</v>
      </c>
      <c r="E1253">
        <v>49070</v>
      </c>
      <c r="F1253">
        <v>13684</v>
      </c>
      <c r="G1253">
        <v>0</v>
      </c>
      <c r="H1253">
        <v>22</v>
      </c>
      <c r="I1253">
        <v>1</v>
      </c>
      <c r="J1253">
        <v>6</v>
      </c>
      <c r="K1253">
        <v>3</v>
      </c>
      <c r="L1253">
        <v>5</v>
      </c>
      <c r="M1253">
        <v>3</v>
      </c>
      <c r="N1253">
        <v>0</v>
      </c>
      <c r="O1253">
        <v>4</v>
      </c>
    </row>
    <row r="1254" spans="1:15" x14ac:dyDescent="0.3">
      <c r="A1254">
        <v>51</v>
      </c>
      <c r="B1254">
        <v>1302</v>
      </c>
      <c r="C1254">
        <v>2</v>
      </c>
      <c r="D1254">
        <v>84</v>
      </c>
      <c r="E1254">
        <v>54820</v>
      </c>
      <c r="F1254">
        <v>16321</v>
      </c>
      <c r="G1254">
        <v>5</v>
      </c>
      <c r="H1254">
        <v>18</v>
      </c>
      <c r="I1254">
        <v>1</v>
      </c>
      <c r="J1254">
        <v>13</v>
      </c>
      <c r="K1254">
        <v>3</v>
      </c>
      <c r="L1254">
        <v>4</v>
      </c>
      <c r="M1254">
        <v>1</v>
      </c>
      <c r="N1254">
        <v>1</v>
      </c>
      <c r="O1254">
        <v>2</v>
      </c>
    </row>
    <row r="1255" spans="1:15" x14ac:dyDescent="0.3">
      <c r="A1255">
        <v>33</v>
      </c>
      <c r="B1255">
        <v>587</v>
      </c>
      <c r="C1255">
        <v>10</v>
      </c>
      <c r="D1255">
        <v>38</v>
      </c>
      <c r="E1255">
        <v>34080</v>
      </c>
      <c r="F1255">
        <v>6705</v>
      </c>
      <c r="G1255">
        <v>7</v>
      </c>
      <c r="H1255">
        <v>13</v>
      </c>
      <c r="I1255">
        <v>3</v>
      </c>
      <c r="J1255">
        <v>8</v>
      </c>
      <c r="K1255">
        <v>2</v>
      </c>
      <c r="L1255">
        <v>4</v>
      </c>
      <c r="M1255">
        <v>3</v>
      </c>
      <c r="N1255">
        <v>1</v>
      </c>
      <c r="O1255">
        <v>3</v>
      </c>
    </row>
    <row r="1256" spans="1:15" x14ac:dyDescent="0.3">
      <c r="A1256">
        <v>36</v>
      </c>
      <c r="B1256">
        <v>335</v>
      </c>
      <c r="C1256">
        <v>17</v>
      </c>
      <c r="D1256">
        <v>33</v>
      </c>
      <c r="E1256">
        <v>55070</v>
      </c>
      <c r="F1256">
        <v>16822</v>
      </c>
      <c r="G1256">
        <v>2</v>
      </c>
      <c r="H1256">
        <v>16</v>
      </c>
      <c r="I1256">
        <v>2</v>
      </c>
      <c r="J1256">
        <v>12</v>
      </c>
      <c r="K1256">
        <v>1</v>
      </c>
      <c r="L1256">
        <v>4</v>
      </c>
      <c r="M1256">
        <v>2</v>
      </c>
      <c r="N1256">
        <v>1</v>
      </c>
      <c r="O1256">
        <v>3</v>
      </c>
    </row>
    <row r="1257" spans="1:15" x14ac:dyDescent="0.3">
      <c r="A1257">
        <v>35</v>
      </c>
      <c r="B1257">
        <v>1276</v>
      </c>
      <c r="C1257">
        <v>16</v>
      </c>
      <c r="D1257">
        <v>72</v>
      </c>
      <c r="E1257">
        <v>76320</v>
      </c>
      <c r="F1257">
        <v>14295</v>
      </c>
      <c r="G1257">
        <v>4</v>
      </c>
      <c r="H1257">
        <v>12</v>
      </c>
      <c r="I1257">
        <v>0</v>
      </c>
      <c r="J1257">
        <v>10</v>
      </c>
      <c r="K1257">
        <v>2</v>
      </c>
      <c r="L1257">
        <v>8</v>
      </c>
      <c r="M1257">
        <v>7</v>
      </c>
      <c r="N1257">
        <v>0</v>
      </c>
      <c r="O1257">
        <v>0</v>
      </c>
    </row>
    <row r="1258" spans="1:15" x14ac:dyDescent="0.3">
      <c r="A1258">
        <v>31</v>
      </c>
      <c r="B1258">
        <v>798</v>
      </c>
      <c r="C1258">
        <v>7</v>
      </c>
      <c r="D1258">
        <v>48</v>
      </c>
      <c r="E1258">
        <v>89430</v>
      </c>
      <c r="F1258">
        <v>14034</v>
      </c>
      <c r="G1258">
        <v>1</v>
      </c>
      <c r="H1258">
        <v>24</v>
      </c>
      <c r="I1258">
        <v>1</v>
      </c>
      <c r="J1258">
        <v>10</v>
      </c>
      <c r="K1258">
        <v>2</v>
      </c>
      <c r="L1258">
        <v>10</v>
      </c>
      <c r="M1258">
        <v>9</v>
      </c>
      <c r="N1258">
        <v>8</v>
      </c>
      <c r="O1258">
        <v>9</v>
      </c>
    </row>
    <row r="1259" spans="1:15" x14ac:dyDescent="0.3">
      <c r="A1259">
        <v>41</v>
      </c>
      <c r="B1259">
        <v>645</v>
      </c>
      <c r="C1259">
        <v>1</v>
      </c>
      <c r="D1259">
        <v>49</v>
      </c>
      <c r="E1259">
        <v>83920</v>
      </c>
      <c r="F1259">
        <v>19566</v>
      </c>
      <c r="G1259">
        <v>1</v>
      </c>
      <c r="H1259">
        <v>16</v>
      </c>
      <c r="I1259">
        <v>1</v>
      </c>
      <c r="J1259">
        <v>10</v>
      </c>
      <c r="K1259">
        <v>2</v>
      </c>
      <c r="L1259">
        <v>10</v>
      </c>
      <c r="M1259">
        <v>7</v>
      </c>
      <c r="N1259">
        <v>0</v>
      </c>
      <c r="O1259">
        <v>7</v>
      </c>
    </row>
    <row r="1260" spans="1:15" x14ac:dyDescent="0.3">
      <c r="A1260">
        <v>45</v>
      </c>
      <c r="B1260">
        <v>954</v>
      </c>
      <c r="C1260">
        <v>2</v>
      </c>
      <c r="D1260">
        <v>46</v>
      </c>
      <c r="E1260">
        <v>66320</v>
      </c>
      <c r="F1260">
        <v>12388</v>
      </c>
      <c r="G1260">
        <v>0</v>
      </c>
      <c r="H1260">
        <v>13</v>
      </c>
      <c r="I1260">
        <v>0</v>
      </c>
      <c r="J1260">
        <v>9</v>
      </c>
      <c r="K1260">
        <v>3</v>
      </c>
      <c r="L1260">
        <v>8</v>
      </c>
      <c r="M1260">
        <v>7</v>
      </c>
      <c r="N1260">
        <v>3</v>
      </c>
      <c r="O1260">
        <v>1</v>
      </c>
    </row>
    <row r="1261" spans="1:15" x14ac:dyDescent="0.3">
      <c r="A1261">
        <v>31</v>
      </c>
      <c r="B1261">
        <v>444</v>
      </c>
      <c r="C1261">
        <v>5</v>
      </c>
      <c r="D1261">
        <v>84</v>
      </c>
      <c r="E1261">
        <v>27890</v>
      </c>
      <c r="F1261">
        <v>3909</v>
      </c>
      <c r="G1261">
        <v>1</v>
      </c>
      <c r="H1261">
        <v>11</v>
      </c>
      <c r="I1261">
        <v>1</v>
      </c>
      <c r="J1261">
        <v>2</v>
      </c>
      <c r="K1261">
        <v>5</v>
      </c>
      <c r="L1261">
        <v>5</v>
      </c>
      <c r="M1261">
        <v>2</v>
      </c>
      <c r="N1261">
        <v>2</v>
      </c>
      <c r="O1261">
        <v>2</v>
      </c>
    </row>
    <row r="1262" spans="1:15" x14ac:dyDescent="0.3">
      <c r="A1262">
        <v>26</v>
      </c>
      <c r="B1262">
        <v>1479</v>
      </c>
      <c r="C1262">
        <v>1</v>
      </c>
      <c r="D1262">
        <v>84</v>
      </c>
      <c r="E1262">
        <v>63970</v>
      </c>
      <c r="F1262">
        <v>26767</v>
      </c>
      <c r="G1262">
        <v>1</v>
      </c>
      <c r="H1262">
        <v>20</v>
      </c>
      <c r="I1262">
        <v>1</v>
      </c>
      <c r="J1262">
        <v>6</v>
      </c>
      <c r="K1262">
        <v>6</v>
      </c>
      <c r="L1262">
        <v>6</v>
      </c>
      <c r="M1262">
        <v>5</v>
      </c>
      <c r="N1262">
        <v>1</v>
      </c>
      <c r="O1262">
        <v>4</v>
      </c>
    </row>
    <row r="1263" spans="1:15" x14ac:dyDescent="0.3">
      <c r="A1263">
        <v>33</v>
      </c>
      <c r="B1263">
        <v>1075</v>
      </c>
      <c r="C1263">
        <v>3</v>
      </c>
      <c r="D1263">
        <v>57</v>
      </c>
      <c r="E1263">
        <v>22770</v>
      </c>
      <c r="F1263">
        <v>22650</v>
      </c>
      <c r="G1263">
        <v>3</v>
      </c>
      <c r="H1263">
        <v>11</v>
      </c>
      <c r="I1263">
        <v>1</v>
      </c>
      <c r="J1263">
        <v>7</v>
      </c>
      <c r="K1263">
        <v>4</v>
      </c>
      <c r="L1263">
        <v>4</v>
      </c>
      <c r="M1263">
        <v>3</v>
      </c>
      <c r="N1263">
        <v>0</v>
      </c>
      <c r="O1263">
        <v>3</v>
      </c>
    </row>
    <row r="1264" spans="1:15" x14ac:dyDescent="0.3">
      <c r="A1264">
        <v>41</v>
      </c>
      <c r="B1264">
        <v>796</v>
      </c>
      <c r="C1264">
        <v>4</v>
      </c>
      <c r="D1264">
        <v>81</v>
      </c>
      <c r="E1264">
        <v>104470</v>
      </c>
      <c r="F1264">
        <v>26458</v>
      </c>
      <c r="G1264">
        <v>0</v>
      </c>
      <c r="H1264">
        <v>13</v>
      </c>
      <c r="I1264">
        <v>1</v>
      </c>
      <c r="J1264">
        <v>23</v>
      </c>
      <c r="K1264">
        <v>3</v>
      </c>
      <c r="L1264">
        <v>22</v>
      </c>
      <c r="M1264">
        <v>14</v>
      </c>
      <c r="N1264">
        <v>13</v>
      </c>
      <c r="O1264">
        <v>5</v>
      </c>
    </row>
    <row r="1265" spans="1:15" x14ac:dyDescent="0.3">
      <c r="A1265">
        <v>30</v>
      </c>
      <c r="B1265">
        <v>109</v>
      </c>
      <c r="C1265">
        <v>5</v>
      </c>
      <c r="D1265">
        <v>60</v>
      </c>
      <c r="E1265">
        <v>2422</v>
      </c>
      <c r="F1265">
        <v>25725</v>
      </c>
      <c r="G1265">
        <v>0</v>
      </c>
      <c r="H1265">
        <v>17</v>
      </c>
      <c r="I1265">
        <v>0</v>
      </c>
      <c r="J1265">
        <v>4</v>
      </c>
      <c r="K1265">
        <v>3</v>
      </c>
      <c r="L1265">
        <v>3</v>
      </c>
      <c r="M1265">
        <v>2</v>
      </c>
      <c r="N1265">
        <v>1</v>
      </c>
      <c r="O1265">
        <v>2</v>
      </c>
    </row>
    <row r="1266" spans="1:15" x14ac:dyDescent="0.3">
      <c r="A1266">
        <v>40</v>
      </c>
      <c r="B1266">
        <v>804</v>
      </c>
      <c r="C1266">
        <v>2</v>
      </c>
      <c r="D1266">
        <v>86</v>
      </c>
      <c r="E1266">
        <v>23420</v>
      </c>
      <c r="F1266">
        <v>22929</v>
      </c>
      <c r="G1266">
        <v>0</v>
      </c>
      <c r="H1266">
        <v>20</v>
      </c>
      <c r="I1266">
        <v>0</v>
      </c>
      <c r="J1266">
        <v>5</v>
      </c>
      <c r="K1266">
        <v>2</v>
      </c>
      <c r="L1266">
        <v>4</v>
      </c>
      <c r="M1266">
        <v>2</v>
      </c>
      <c r="N1266">
        <v>2</v>
      </c>
      <c r="O1266">
        <v>3</v>
      </c>
    </row>
    <row r="1267" spans="1:15" x14ac:dyDescent="0.3">
      <c r="A1267">
        <v>32</v>
      </c>
      <c r="B1267">
        <v>1093</v>
      </c>
      <c r="C1267">
        <v>6</v>
      </c>
      <c r="D1267">
        <v>87</v>
      </c>
      <c r="E1267">
        <v>50100</v>
      </c>
      <c r="F1267">
        <v>24301</v>
      </c>
      <c r="G1267">
        <v>1</v>
      </c>
      <c r="H1267">
        <v>16</v>
      </c>
      <c r="I1267">
        <v>0</v>
      </c>
      <c r="J1267">
        <v>12</v>
      </c>
      <c r="K1267">
        <v>0</v>
      </c>
      <c r="L1267">
        <v>11</v>
      </c>
      <c r="M1267">
        <v>8</v>
      </c>
      <c r="N1267">
        <v>5</v>
      </c>
      <c r="O1267">
        <v>7</v>
      </c>
    </row>
    <row r="1268" spans="1:15" x14ac:dyDescent="0.3">
      <c r="A1268">
        <v>54</v>
      </c>
      <c r="B1268">
        <v>157</v>
      </c>
      <c r="C1268">
        <v>10</v>
      </c>
      <c r="D1268">
        <v>77</v>
      </c>
      <c r="E1268">
        <v>44400</v>
      </c>
      <c r="F1268">
        <v>25198</v>
      </c>
      <c r="G1268">
        <v>6</v>
      </c>
      <c r="H1268">
        <v>19</v>
      </c>
      <c r="I1268">
        <v>0</v>
      </c>
      <c r="J1268">
        <v>9</v>
      </c>
      <c r="K1268">
        <v>3</v>
      </c>
      <c r="L1268">
        <v>5</v>
      </c>
      <c r="M1268">
        <v>2</v>
      </c>
      <c r="N1268">
        <v>1</v>
      </c>
      <c r="O1268">
        <v>4</v>
      </c>
    </row>
    <row r="1269" spans="1:15" x14ac:dyDescent="0.3">
      <c r="A1269">
        <v>33</v>
      </c>
      <c r="B1269">
        <v>211</v>
      </c>
      <c r="C1269">
        <v>16</v>
      </c>
      <c r="D1269">
        <v>74</v>
      </c>
      <c r="E1269">
        <v>85640</v>
      </c>
      <c r="F1269">
        <v>10092</v>
      </c>
      <c r="G1269">
        <v>2</v>
      </c>
      <c r="H1269">
        <v>20</v>
      </c>
      <c r="I1269">
        <v>0</v>
      </c>
      <c r="J1269">
        <v>11</v>
      </c>
      <c r="K1269">
        <v>2</v>
      </c>
      <c r="L1269">
        <v>0</v>
      </c>
      <c r="M1269">
        <v>0</v>
      </c>
      <c r="N1269">
        <v>0</v>
      </c>
      <c r="O1269">
        <v>0</v>
      </c>
    </row>
    <row r="1270" spans="1:15" x14ac:dyDescent="0.3">
      <c r="A1270">
        <v>31</v>
      </c>
      <c r="B1270">
        <v>1327</v>
      </c>
      <c r="C1270">
        <v>3</v>
      </c>
      <c r="D1270">
        <v>73</v>
      </c>
      <c r="E1270">
        <v>136750</v>
      </c>
      <c r="F1270">
        <v>13523</v>
      </c>
      <c r="G1270">
        <v>9</v>
      </c>
      <c r="H1270">
        <v>12</v>
      </c>
      <c r="I1270">
        <v>1</v>
      </c>
      <c r="J1270">
        <v>9</v>
      </c>
      <c r="K1270">
        <v>3</v>
      </c>
      <c r="L1270">
        <v>2</v>
      </c>
      <c r="M1270">
        <v>2</v>
      </c>
      <c r="N1270">
        <v>2</v>
      </c>
      <c r="O1270">
        <v>2</v>
      </c>
    </row>
    <row r="1271" spans="1:15" x14ac:dyDescent="0.3">
      <c r="A1271">
        <v>50</v>
      </c>
      <c r="B1271">
        <v>1322</v>
      </c>
      <c r="C1271">
        <v>28</v>
      </c>
      <c r="D1271">
        <v>43</v>
      </c>
      <c r="E1271">
        <v>168800</v>
      </c>
      <c r="F1271">
        <v>22422</v>
      </c>
      <c r="G1271">
        <v>4</v>
      </c>
      <c r="H1271">
        <v>11</v>
      </c>
      <c r="I1271">
        <v>0</v>
      </c>
      <c r="J1271">
        <v>25</v>
      </c>
      <c r="K1271">
        <v>2</v>
      </c>
      <c r="L1271">
        <v>3</v>
      </c>
      <c r="M1271">
        <v>2</v>
      </c>
      <c r="N1271">
        <v>1</v>
      </c>
      <c r="O1271">
        <v>2</v>
      </c>
    </row>
    <row r="1272" spans="1:15" x14ac:dyDescent="0.3">
      <c r="A1272">
        <v>31</v>
      </c>
      <c r="B1272">
        <v>1112</v>
      </c>
      <c r="C1272">
        <v>5</v>
      </c>
      <c r="D1272">
        <v>67</v>
      </c>
      <c r="E1272">
        <v>54760</v>
      </c>
      <c r="F1272">
        <v>22589</v>
      </c>
      <c r="G1272">
        <v>1</v>
      </c>
      <c r="H1272">
        <v>11</v>
      </c>
      <c r="I1272">
        <v>2</v>
      </c>
      <c r="J1272">
        <v>10</v>
      </c>
      <c r="K1272">
        <v>2</v>
      </c>
      <c r="L1272">
        <v>10</v>
      </c>
      <c r="M1272">
        <v>0</v>
      </c>
      <c r="N1272">
        <v>0</v>
      </c>
      <c r="O1272">
        <v>2</v>
      </c>
    </row>
    <row r="1273" spans="1:15" x14ac:dyDescent="0.3">
      <c r="A1273">
        <v>43</v>
      </c>
      <c r="B1273">
        <v>415</v>
      </c>
      <c r="C1273">
        <v>25</v>
      </c>
      <c r="D1273">
        <v>79</v>
      </c>
      <c r="E1273">
        <v>107980</v>
      </c>
      <c r="F1273">
        <v>5268</v>
      </c>
      <c r="G1273">
        <v>5</v>
      </c>
      <c r="H1273">
        <v>13</v>
      </c>
      <c r="I1273">
        <v>1</v>
      </c>
      <c r="J1273">
        <v>18</v>
      </c>
      <c r="K1273">
        <v>5</v>
      </c>
      <c r="L1273">
        <v>1</v>
      </c>
      <c r="M1273">
        <v>0</v>
      </c>
      <c r="N1273">
        <v>0</v>
      </c>
      <c r="O1273">
        <v>0</v>
      </c>
    </row>
    <row r="1274" spans="1:15" x14ac:dyDescent="0.3">
      <c r="A1274">
        <v>30</v>
      </c>
      <c r="B1274">
        <v>1116</v>
      </c>
      <c r="C1274">
        <v>2</v>
      </c>
      <c r="D1274">
        <v>49</v>
      </c>
      <c r="E1274">
        <v>25640</v>
      </c>
      <c r="F1274">
        <v>7181</v>
      </c>
      <c r="G1274">
        <v>0</v>
      </c>
      <c r="H1274">
        <v>14</v>
      </c>
      <c r="I1274">
        <v>0</v>
      </c>
      <c r="J1274">
        <v>12</v>
      </c>
      <c r="K1274">
        <v>2</v>
      </c>
      <c r="L1274">
        <v>11</v>
      </c>
      <c r="M1274">
        <v>7</v>
      </c>
      <c r="N1274">
        <v>6</v>
      </c>
      <c r="O1274">
        <v>7</v>
      </c>
    </row>
    <row r="1275" spans="1:15" x14ac:dyDescent="0.3">
      <c r="A1275">
        <v>35</v>
      </c>
      <c r="B1275">
        <v>880</v>
      </c>
      <c r="C1275">
        <v>12</v>
      </c>
      <c r="D1275">
        <v>36</v>
      </c>
      <c r="E1275">
        <v>45810</v>
      </c>
      <c r="F1275">
        <v>10414</v>
      </c>
      <c r="G1275">
        <v>3</v>
      </c>
      <c r="H1275">
        <v>24</v>
      </c>
      <c r="I1275">
        <v>0</v>
      </c>
      <c r="J1275">
        <v>13</v>
      </c>
      <c r="K1275">
        <v>2</v>
      </c>
      <c r="L1275">
        <v>11</v>
      </c>
      <c r="M1275">
        <v>9</v>
      </c>
      <c r="N1275">
        <v>6</v>
      </c>
      <c r="O1275">
        <v>7</v>
      </c>
    </row>
    <row r="1276" spans="1:15" x14ac:dyDescent="0.3">
      <c r="A1276">
        <v>19</v>
      </c>
      <c r="B1276">
        <v>1181</v>
      </c>
      <c r="C1276">
        <v>3</v>
      </c>
      <c r="D1276">
        <v>79</v>
      </c>
      <c r="E1276">
        <v>14830</v>
      </c>
      <c r="F1276">
        <v>16102</v>
      </c>
      <c r="G1276">
        <v>1</v>
      </c>
      <c r="H1276">
        <v>14</v>
      </c>
      <c r="I1276">
        <v>0</v>
      </c>
      <c r="J1276">
        <v>1</v>
      </c>
      <c r="K1276">
        <v>3</v>
      </c>
      <c r="L1276">
        <v>1</v>
      </c>
      <c r="M1276">
        <v>0</v>
      </c>
      <c r="N1276">
        <v>0</v>
      </c>
      <c r="O1276">
        <v>0</v>
      </c>
    </row>
    <row r="1277" spans="1:15" x14ac:dyDescent="0.3">
      <c r="A1277">
        <v>37</v>
      </c>
      <c r="B1277">
        <v>319</v>
      </c>
      <c r="C1277">
        <v>4</v>
      </c>
      <c r="D1277">
        <v>41</v>
      </c>
      <c r="E1277">
        <v>27930</v>
      </c>
      <c r="F1277">
        <v>2539</v>
      </c>
      <c r="G1277">
        <v>4</v>
      </c>
      <c r="H1277">
        <v>17</v>
      </c>
      <c r="I1277">
        <v>1</v>
      </c>
      <c r="J1277">
        <v>13</v>
      </c>
      <c r="K1277">
        <v>2</v>
      </c>
      <c r="L1277">
        <v>9</v>
      </c>
      <c r="M1277">
        <v>8</v>
      </c>
      <c r="N1277">
        <v>5</v>
      </c>
      <c r="O1277">
        <v>8</v>
      </c>
    </row>
    <row r="1278" spans="1:15" x14ac:dyDescent="0.3">
      <c r="A1278">
        <v>30</v>
      </c>
      <c r="B1278">
        <v>1329</v>
      </c>
      <c r="C1278">
        <v>29</v>
      </c>
      <c r="D1278">
        <v>61</v>
      </c>
      <c r="E1278">
        <v>41150</v>
      </c>
      <c r="F1278">
        <v>13192</v>
      </c>
      <c r="G1278">
        <v>8</v>
      </c>
      <c r="H1278">
        <v>19</v>
      </c>
      <c r="I1278">
        <v>3</v>
      </c>
      <c r="J1278">
        <v>8</v>
      </c>
      <c r="K1278">
        <v>3</v>
      </c>
      <c r="L1278">
        <v>4</v>
      </c>
      <c r="M1278">
        <v>3</v>
      </c>
      <c r="N1278">
        <v>0</v>
      </c>
      <c r="O1278">
        <v>3</v>
      </c>
    </row>
    <row r="1279" spans="1:15" x14ac:dyDescent="0.3">
      <c r="A1279">
        <v>40</v>
      </c>
      <c r="B1279">
        <v>329</v>
      </c>
      <c r="C1279">
        <v>1</v>
      </c>
      <c r="D1279">
        <v>88</v>
      </c>
      <c r="E1279">
        <v>23870</v>
      </c>
      <c r="F1279">
        <v>6762</v>
      </c>
      <c r="G1279">
        <v>3</v>
      </c>
      <c r="H1279">
        <v>22</v>
      </c>
      <c r="I1279">
        <v>1</v>
      </c>
      <c r="J1279">
        <v>7</v>
      </c>
      <c r="K1279">
        <v>3</v>
      </c>
      <c r="L1279">
        <v>4</v>
      </c>
      <c r="M1279">
        <v>2</v>
      </c>
      <c r="N1279">
        <v>0</v>
      </c>
      <c r="O1279">
        <v>3</v>
      </c>
    </row>
    <row r="1280" spans="1:15" x14ac:dyDescent="0.3">
      <c r="A1280">
        <v>26</v>
      </c>
      <c r="B1280">
        <v>474</v>
      </c>
      <c r="C1280">
        <v>3</v>
      </c>
      <c r="D1280">
        <v>89</v>
      </c>
      <c r="E1280">
        <v>20610</v>
      </c>
      <c r="F1280">
        <v>11133</v>
      </c>
      <c r="G1280">
        <v>1</v>
      </c>
      <c r="H1280">
        <v>21</v>
      </c>
      <c r="I1280">
        <v>0</v>
      </c>
      <c r="J1280">
        <v>1</v>
      </c>
      <c r="K1280">
        <v>5</v>
      </c>
      <c r="L1280">
        <v>5</v>
      </c>
      <c r="M1280">
        <v>0</v>
      </c>
      <c r="N1280">
        <v>0</v>
      </c>
      <c r="O1280">
        <v>0</v>
      </c>
    </row>
    <row r="1281" spans="1:15" x14ac:dyDescent="0.3">
      <c r="A1281">
        <v>24</v>
      </c>
      <c r="B1281">
        <v>897</v>
      </c>
      <c r="C1281">
        <v>10</v>
      </c>
      <c r="D1281">
        <v>59</v>
      </c>
      <c r="E1281">
        <v>21450</v>
      </c>
      <c r="F1281">
        <v>2097</v>
      </c>
      <c r="G1281">
        <v>0</v>
      </c>
      <c r="H1281">
        <v>14</v>
      </c>
      <c r="I1281">
        <v>1</v>
      </c>
      <c r="J1281">
        <v>3</v>
      </c>
      <c r="K1281">
        <v>2</v>
      </c>
      <c r="L1281">
        <v>2</v>
      </c>
      <c r="M1281">
        <v>2</v>
      </c>
      <c r="N1281">
        <v>2</v>
      </c>
      <c r="O1281">
        <v>1</v>
      </c>
    </row>
    <row r="1282" spans="1:15" x14ac:dyDescent="0.3">
      <c r="A1282">
        <v>36</v>
      </c>
      <c r="B1282">
        <v>469</v>
      </c>
      <c r="C1282">
        <v>3</v>
      </c>
      <c r="D1282">
        <v>46</v>
      </c>
      <c r="E1282">
        <v>3692</v>
      </c>
      <c r="F1282">
        <v>9256</v>
      </c>
      <c r="G1282">
        <v>1</v>
      </c>
      <c r="H1282">
        <v>12</v>
      </c>
      <c r="I1282">
        <v>0</v>
      </c>
      <c r="J1282">
        <v>12</v>
      </c>
      <c r="K1282">
        <v>2</v>
      </c>
      <c r="L1282">
        <v>11</v>
      </c>
      <c r="M1282">
        <v>10</v>
      </c>
      <c r="N1282">
        <v>0</v>
      </c>
      <c r="O1282">
        <v>7</v>
      </c>
    </row>
    <row r="1283" spans="1:15" x14ac:dyDescent="0.3">
      <c r="A1283">
        <v>52</v>
      </c>
      <c r="B1283">
        <v>1053</v>
      </c>
      <c r="C1283">
        <v>1</v>
      </c>
      <c r="D1283">
        <v>70</v>
      </c>
      <c r="E1283">
        <v>170990</v>
      </c>
      <c r="F1283">
        <v>13829</v>
      </c>
      <c r="G1283">
        <v>2</v>
      </c>
      <c r="H1283">
        <v>15</v>
      </c>
      <c r="I1283">
        <v>1</v>
      </c>
      <c r="J1283">
        <v>26</v>
      </c>
      <c r="K1283">
        <v>2</v>
      </c>
      <c r="L1283">
        <v>9</v>
      </c>
      <c r="M1283">
        <v>8</v>
      </c>
      <c r="N1283">
        <v>7</v>
      </c>
      <c r="O1283">
        <v>8</v>
      </c>
    </row>
    <row r="1284" spans="1:15" x14ac:dyDescent="0.3">
      <c r="A1284">
        <v>40</v>
      </c>
      <c r="B1284">
        <v>720</v>
      </c>
      <c r="C1284">
        <v>16</v>
      </c>
      <c r="D1284">
        <v>51</v>
      </c>
      <c r="E1284">
        <v>50940</v>
      </c>
      <c r="F1284">
        <v>11983</v>
      </c>
      <c r="G1284">
        <v>6</v>
      </c>
      <c r="H1284">
        <v>14</v>
      </c>
      <c r="I1284">
        <v>0</v>
      </c>
      <c r="J1284">
        <v>10</v>
      </c>
      <c r="K1284">
        <v>6</v>
      </c>
      <c r="L1284">
        <v>1</v>
      </c>
      <c r="M1284">
        <v>0</v>
      </c>
      <c r="N1284">
        <v>0</v>
      </c>
      <c r="O1284">
        <v>0</v>
      </c>
    </row>
    <row r="1285" spans="1:15" x14ac:dyDescent="0.3">
      <c r="A1285">
        <v>34</v>
      </c>
      <c r="B1285">
        <v>790</v>
      </c>
      <c r="C1285">
        <v>24</v>
      </c>
      <c r="D1285">
        <v>40</v>
      </c>
      <c r="E1285">
        <v>45990</v>
      </c>
      <c r="F1285">
        <v>7815</v>
      </c>
      <c r="G1285">
        <v>0</v>
      </c>
      <c r="H1285">
        <v>23</v>
      </c>
      <c r="I1285">
        <v>0</v>
      </c>
      <c r="J1285">
        <v>16</v>
      </c>
      <c r="K1285">
        <v>2</v>
      </c>
      <c r="L1285">
        <v>15</v>
      </c>
      <c r="M1285">
        <v>9</v>
      </c>
      <c r="N1285">
        <v>10</v>
      </c>
      <c r="O1285">
        <v>10</v>
      </c>
    </row>
    <row r="1286" spans="1:15" x14ac:dyDescent="0.3">
      <c r="A1286">
        <v>29</v>
      </c>
      <c r="B1286">
        <v>992</v>
      </c>
      <c r="C1286">
        <v>1</v>
      </c>
      <c r="D1286">
        <v>85</v>
      </c>
      <c r="E1286">
        <v>20580</v>
      </c>
      <c r="F1286">
        <v>19757</v>
      </c>
      <c r="G1286">
        <v>0</v>
      </c>
      <c r="H1286">
        <v>14</v>
      </c>
      <c r="I1286">
        <v>0</v>
      </c>
      <c r="J1286">
        <v>7</v>
      </c>
      <c r="K1286">
        <v>1</v>
      </c>
      <c r="L1286">
        <v>6</v>
      </c>
      <c r="M1286">
        <v>2</v>
      </c>
      <c r="N1286">
        <v>1</v>
      </c>
      <c r="O1286">
        <v>5</v>
      </c>
    </row>
    <row r="1287" spans="1:15" x14ac:dyDescent="0.3">
      <c r="A1287">
        <v>40</v>
      </c>
      <c r="B1287">
        <v>898</v>
      </c>
      <c r="C1287">
        <v>6</v>
      </c>
      <c r="D1287">
        <v>38</v>
      </c>
      <c r="E1287">
        <v>164370</v>
      </c>
      <c r="F1287">
        <v>17381</v>
      </c>
      <c r="G1287">
        <v>1</v>
      </c>
      <c r="H1287">
        <v>21</v>
      </c>
      <c r="I1287">
        <v>0</v>
      </c>
      <c r="J1287">
        <v>21</v>
      </c>
      <c r="K1287">
        <v>2</v>
      </c>
      <c r="L1287">
        <v>21</v>
      </c>
      <c r="M1287">
        <v>7</v>
      </c>
      <c r="N1287">
        <v>7</v>
      </c>
      <c r="O1287">
        <v>7</v>
      </c>
    </row>
    <row r="1288" spans="1:15" x14ac:dyDescent="0.3">
      <c r="A1288">
        <v>36</v>
      </c>
      <c r="B1288">
        <v>217</v>
      </c>
      <c r="C1288">
        <v>18</v>
      </c>
      <c r="D1288">
        <v>78</v>
      </c>
      <c r="E1288">
        <v>77790</v>
      </c>
      <c r="F1288">
        <v>23238</v>
      </c>
      <c r="G1288">
        <v>2</v>
      </c>
      <c r="H1288">
        <v>20</v>
      </c>
      <c r="I1288">
        <v>0</v>
      </c>
      <c r="J1288">
        <v>18</v>
      </c>
      <c r="K1288">
        <v>0</v>
      </c>
      <c r="L1288">
        <v>11</v>
      </c>
      <c r="M1288">
        <v>9</v>
      </c>
      <c r="N1288">
        <v>0</v>
      </c>
      <c r="O1288">
        <v>9</v>
      </c>
    </row>
    <row r="1289" spans="1:15" x14ac:dyDescent="0.3">
      <c r="A1289">
        <v>36</v>
      </c>
      <c r="B1289">
        <v>1396</v>
      </c>
      <c r="C1289">
        <v>5</v>
      </c>
      <c r="D1289">
        <v>62</v>
      </c>
      <c r="E1289">
        <v>59140</v>
      </c>
      <c r="F1289">
        <v>9945</v>
      </c>
      <c r="G1289">
        <v>8</v>
      </c>
      <c r="H1289">
        <v>16</v>
      </c>
      <c r="I1289">
        <v>0</v>
      </c>
      <c r="J1289">
        <v>16</v>
      </c>
      <c r="K1289">
        <v>3</v>
      </c>
      <c r="L1289">
        <v>13</v>
      </c>
      <c r="M1289">
        <v>11</v>
      </c>
      <c r="N1289">
        <v>3</v>
      </c>
      <c r="O1289">
        <v>7</v>
      </c>
    </row>
    <row r="1290" spans="1:15" x14ac:dyDescent="0.3">
      <c r="A1290">
        <v>51</v>
      </c>
      <c r="B1290">
        <v>1469</v>
      </c>
      <c r="C1290">
        <v>8</v>
      </c>
      <c r="D1290">
        <v>81</v>
      </c>
      <c r="E1290">
        <v>124900</v>
      </c>
      <c r="F1290">
        <v>15736</v>
      </c>
      <c r="G1290">
        <v>5</v>
      </c>
      <c r="H1290">
        <v>16</v>
      </c>
      <c r="I1290">
        <v>2</v>
      </c>
      <c r="J1290">
        <v>16</v>
      </c>
      <c r="K1290">
        <v>5</v>
      </c>
      <c r="L1290">
        <v>10</v>
      </c>
      <c r="M1290">
        <v>9</v>
      </c>
      <c r="N1290">
        <v>4</v>
      </c>
      <c r="O1290">
        <v>7</v>
      </c>
    </row>
    <row r="1291" spans="1:15" x14ac:dyDescent="0.3">
      <c r="A1291">
        <v>28</v>
      </c>
      <c r="B1291">
        <v>1103</v>
      </c>
      <c r="C1291">
        <v>16</v>
      </c>
      <c r="D1291">
        <v>49</v>
      </c>
      <c r="E1291">
        <v>21440</v>
      </c>
      <c r="F1291">
        <v>2122</v>
      </c>
      <c r="G1291">
        <v>1</v>
      </c>
      <c r="H1291">
        <v>14</v>
      </c>
      <c r="I1291">
        <v>0</v>
      </c>
      <c r="J1291">
        <v>5</v>
      </c>
      <c r="K1291">
        <v>3</v>
      </c>
      <c r="L1291">
        <v>5</v>
      </c>
      <c r="M1291">
        <v>3</v>
      </c>
      <c r="N1291">
        <v>1</v>
      </c>
      <c r="O1291">
        <v>4</v>
      </c>
    </row>
    <row r="1292" spans="1:15" x14ac:dyDescent="0.3">
      <c r="A1292">
        <v>44</v>
      </c>
      <c r="B1292">
        <v>1099</v>
      </c>
      <c r="C1292">
        <v>5</v>
      </c>
      <c r="D1292">
        <v>88</v>
      </c>
      <c r="E1292">
        <v>182130</v>
      </c>
      <c r="F1292">
        <v>8751</v>
      </c>
      <c r="G1292">
        <v>7</v>
      </c>
      <c r="H1292">
        <v>11</v>
      </c>
      <c r="I1292">
        <v>1</v>
      </c>
      <c r="J1292">
        <v>26</v>
      </c>
      <c r="K1292">
        <v>5</v>
      </c>
      <c r="L1292">
        <v>5</v>
      </c>
      <c r="M1292">
        <v>9</v>
      </c>
      <c r="N1292">
        <v>3</v>
      </c>
      <c r="O1292">
        <v>10</v>
      </c>
    </row>
    <row r="1293" spans="1:15" x14ac:dyDescent="0.3">
      <c r="A1293">
        <v>31</v>
      </c>
      <c r="B1293">
        <v>480</v>
      </c>
      <c r="C1293">
        <v>7</v>
      </c>
      <c r="D1293">
        <v>31</v>
      </c>
      <c r="E1293">
        <v>43060</v>
      </c>
      <c r="F1293">
        <v>4156</v>
      </c>
      <c r="G1293">
        <v>1</v>
      </c>
      <c r="H1293">
        <v>12</v>
      </c>
      <c r="I1293">
        <v>1</v>
      </c>
      <c r="J1293">
        <v>13</v>
      </c>
      <c r="K1293">
        <v>5</v>
      </c>
      <c r="L1293">
        <v>13</v>
      </c>
      <c r="M1293">
        <v>10</v>
      </c>
      <c r="N1293">
        <v>3</v>
      </c>
      <c r="O1293">
        <v>12</v>
      </c>
    </row>
    <row r="1294" spans="1:15" x14ac:dyDescent="0.3">
      <c r="A1294">
        <v>50</v>
      </c>
      <c r="B1294">
        <v>1046</v>
      </c>
      <c r="C1294">
        <v>10</v>
      </c>
      <c r="D1294">
        <v>100</v>
      </c>
      <c r="E1294">
        <v>104960</v>
      </c>
      <c r="F1294">
        <v>2755</v>
      </c>
      <c r="G1294">
        <v>6</v>
      </c>
      <c r="H1294">
        <v>15</v>
      </c>
      <c r="I1294">
        <v>0</v>
      </c>
      <c r="J1294">
        <v>20</v>
      </c>
      <c r="K1294">
        <v>2</v>
      </c>
      <c r="L1294">
        <v>4</v>
      </c>
      <c r="M1294">
        <v>3</v>
      </c>
      <c r="N1294">
        <v>1</v>
      </c>
      <c r="O1294">
        <v>3</v>
      </c>
    </row>
    <row r="1295" spans="1:15" x14ac:dyDescent="0.3">
      <c r="A1295">
        <v>35</v>
      </c>
      <c r="B1295">
        <v>735</v>
      </c>
      <c r="C1295">
        <v>6</v>
      </c>
      <c r="D1295">
        <v>66</v>
      </c>
      <c r="E1295">
        <v>35060</v>
      </c>
      <c r="F1295">
        <v>6020</v>
      </c>
      <c r="G1295">
        <v>0</v>
      </c>
      <c r="H1295">
        <v>14</v>
      </c>
      <c r="I1295">
        <v>0</v>
      </c>
      <c r="J1295">
        <v>4</v>
      </c>
      <c r="K1295">
        <v>3</v>
      </c>
      <c r="L1295">
        <v>3</v>
      </c>
      <c r="M1295">
        <v>2</v>
      </c>
      <c r="N1295">
        <v>2</v>
      </c>
      <c r="O1295">
        <v>2</v>
      </c>
    </row>
    <row r="1296" spans="1:15" x14ac:dyDescent="0.3">
      <c r="A1296">
        <v>31</v>
      </c>
      <c r="B1296">
        <v>670</v>
      </c>
      <c r="C1296">
        <v>26</v>
      </c>
      <c r="D1296">
        <v>31</v>
      </c>
      <c r="E1296">
        <v>29110</v>
      </c>
      <c r="F1296">
        <v>15170</v>
      </c>
      <c r="G1296">
        <v>1</v>
      </c>
      <c r="H1296">
        <v>17</v>
      </c>
      <c r="I1296">
        <v>1</v>
      </c>
      <c r="J1296">
        <v>5</v>
      </c>
      <c r="K1296">
        <v>1</v>
      </c>
      <c r="L1296">
        <v>5</v>
      </c>
      <c r="M1296">
        <v>2</v>
      </c>
      <c r="N1296">
        <v>4</v>
      </c>
      <c r="O1296">
        <v>3</v>
      </c>
    </row>
    <row r="1297" spans="1:15" x14ac:dyDescent="0.3">
      <c r="A1297">
        <v>56</v>
      </c>
      <c r="B1297">
        <v>1443</v>
      </c>
      <c r="C1297">
        <v>11</v>
      </c>
      <c r="D1297">
        <v>89</v>
      </c>
      <c r="E1297">
        <v>53800</v>
      </c>
      <c r="F1297">
        <v>20328</v>
      </c>
      <c r="G1297">
        <v>4</v>
      </c>
      <c r="H1297">
        <v>16</v>
      </c>
      <c r="I1297">
        <v>1</v>
      </c>
      <c r="J1297">
        <v>6</v>
      </c>
      <c r="K1297">
        <v>3</v>
      </c>
      <c r="L1297">
        <v>0</v>
      </c>
      <c r="M1297">
        <v>0</v>
      </c>
      <c r="N1297">
        <v>0</v>
      </c>
      <c r="O1297">
        <v>0</v>
      </c>
    </row>
    <row r="1298" spans="1:15" x14ac:dyDescent="0.3">
      <c r="A1298">
        <v>24</v>
      </c>
      <c r="B1298">
        <v>240</v>
      </c>
      <c r="C1298">
        <v>22</v>
      </c>
      <c r="D1298">
        <v>58</v>
      </c>
      <c r="E1298">
        <v>15550</v>
      </c>
      <c r="F1298">
        <v>11585</v>
      </c>
      <c r="G1298">
        <v>1</v>
      </c>
      <c r="H1298">
        <v>11</v>
      </c>
      <c r="I1298">
        <v>1</v>
      </c>
      <c r="J1298">
        <v>1</v>
      </c>
      <c r="K1298">
        <v>2</v>
      </c>
      <c r="L1298">
        <v>1</v>
      </c>
      <c r="M1298">
        <v>0</v>
      </c>
      <c r="N1298">
        <v>0</v>
      </c>
      <c r="O1298">
        <v>0</v>
      </c>
    </row>
    <row r="1299" spans="1:15" x14ac:dyDescent="0.3">
      <c r="A1299">
        <v>33</v>
      </c>
      <c r="B1299">
        <v>813</v>
      </c>
      <c r="C1299">
        <v>14</v>
      </c>
      <c r="D1299">
        <v>58</v>
      </c>
      <c r="E1299">
        <v>24360</v>
      </c>
      <c r="F1299">
        <v>22149</v>
      </c>
      <c r="G1299">
        <v>5</v>
      </c>
      <c r="H1299">
        <v>13</v>
      </c>
      <c r="I1299">
        <v>1</v>
      </c>
      <c r="J1299">
        <v>8</v>
      </c>
      <c r="K1299">
        <v>2</v>
      </c>
      <c r="L1299">
        <v>5</v>
      </c>
      <c r="M1299">
        <v>4</v>
      </c>
      <c r="N1299">
        <v>0</v>
      </c>
      <c r="O1299">
        <v>4</v>
      </c>
    </row>
    <row r="1300" spans="1:15" x14ac:dyDescent="0.3">
      <c r="A1300">
        <v>37</v>
      </c>
      <c r="B1300">
        <v>625</v>
      </c>
      <c r="C1300">
        <v>1</v>
      </c>
      <c r="D1300">
        <v>46</v>
      </c>
      <c r="E1300">
        <v>106090</v>
      </c>
      <c r="F1300">
        <v>14922</v>
      </c>
      <c r="G1300">
        <v>5</v>
      </c>
      <c r="H1300">
        <v>11</v>
      </c>
      <c r="I1300">
        <v>0</v>
      </c>
      <c r="J1300">
        <v>17</v>
      </c>
      <c r="K1300">
        <v>2</v>
      </c>
      <c r="L1300">
        <v>14</v>
      </c>
      <c r="M1300">
        <v>1</v>
      </c>
      <c r="N1300">
        <v>11</v>
      </c>
      <c r="O1300">
        <v>7</v>
      </c>
    </row>
    <row r="1301" spans="1:15" x14ac:dyDescent="0.3">
      <c r="A1301">
        <v>34</v>
      </c>
      <c r="B1301">
        <v>971</v>
      </c>
      <c r="C1301">
        <v>1</v>
      </c>
      <c r="D1301">
        <v>64</v>
      </c>
      <c r="E1301">
        <v>70830</v>
      </c>
      <c r="F1301">
        <v>12288</v>
      </c>
      <c r="G1301">
        <v>1</v>
      </c>
      <c r="H1301">
        <v>14</v>
      </c>
      <c r="I1301">
        <v>0</v>
      </c>
      <c r="J1301">
        <v>10</v>
      </c>
      <c r="K1301">
        <v>3</v>
      </c>
      <c r="L1301">
        <v>10</v>
      </c>
      <c r="M1301">
        <v>9</v>
      </c>
      <c r="N1301">
        <v>8</v>
      </c>
      <c r="O1301">
        <v>6</v>
      </c>
    </row>
    <row r="1302" spans="1:15" x14ac:dyDescent="0.3">
      <c r="A1302">
        <v>36</v>
      </c>
      <c r="B1302">
        <v>155</v>
      </c>
      <c r="C1302">
        <v>9</v>
      </c>
      <c r="D1302">
        <v>67</v>
      </c>
      <c r="E1302">
        <v>28970</v>
      </c>
      <c r="F1302">
        <v>22474</v>
      </c>
      <c r="G1302">
        <v>3</v>
      </c>
      <c r="H1302">
        <v>11</v>
      </c>
      <c r="I1302">
        <v>2</v>
      </c>
      <c r="J1302">
        <v>9</v>
      </c>
      <c r="K1302">
        <v>6</v>
      </c>
      <c r="L1302">
        <v>4</v>
      </c>
      <c r="M1302">
        <v>3</v>
      </c>
      <c r="N1302">
        <v>2</v>
      </c>
      <c r="O1302">
        <v>3</v>
      </c>
    </row>
    <row r="1303" spans="1:15" x14ac:dyDescent="0.3">
      <c r="A1303">
        <v>32</v>
      </c>
      <c r="B1303">
        <v>1318</v>
      </c>
      <c r="C1303">
        <v>10</v>
      </c>
      <c r="D1303">
        <v>79</v>
      </c>
      <c r="E1303">
        <v>46480</v>
      </c>
      <c r="F1303">
        <v>26075</v>
      </c>
      <c r="G1303">
        <v>8</v>
      </c>
      <c r="H1303">
        <v>13</v>
      </c>
      <c r="I1303">
        <v>0</v>
      </c>
      <c r="J1303">
        <v>4</v>
      </c>
      <c r="K1303">
        <v>2</v>
      </c>
      <c r="L1303">
        <v>0</v>
      </c>
      <c r="M1303">
        <v>0</v>
      </c>
      <c r="N1303">
        <v>0</v>
      </c>
      <c r="O1303">
        <v>0</v>
      </c>
    </row>
    <row r="1304" spans="1:15" x14ac:dyDescent="0.3">
      <c r="A1304">
        <v>59</v>
      </c>
      <c r="B1304">
        <v>1435</v>
      </c>
      <c r="C1304">
        <v>25</v>
      </c>
      <c r="D1304">
        <v>99</v>
      </c>
      <c r="E1304">
        <v>76370</v>
      </c>
      <c r="F1304">
        <v>2354</v>
      </c>
      <c r="G1304">
        <v>7</v>
      </c>
      <c r="H1304">
        <v>11</v>
      </c>
      <c r="I1304">
        <v>0</v>
      </c>
      <c r="J1304">
        <v>28</v>
      </c>
      <c r="K1304">
        <v>3</v>
      </c>
      <c r="L1304">
        <v>21</v>
      </c>
      <c r="M1304">
        <v>16</v>
      </c>
      <c r="N1304">
        <v>7</v>
      </c>
      <c r="O1304">
        <v>9</v>
      </c>
    </row>
    <row r="1305" spans="1:15" x14ac:dyDescent="0.3">
      <c r="A1305">
        <v>22</v>
      </c>
      <c r="B1305">
        <v>217</v>
      </c>
      <c r="C1305">
        <v>8</v>
      </c>
      <c r="D1305">
        <v>94</v>
      </c>
      <c r="E1305">
        <v>24510</v>
      </c>
      <c r="F1305">
        <v>6881</v>
      </c>
      <c r="G1305">
        <v>1</v>
      </c>
      <c r="H1305">
        <v>15</v>
      </c>
      <c r="I1305">
        <v>1</v>
      </c>
      <c r="J1305">
        <v>4</v>
      </c>
      <c r="K1305">
        <v>3</v>
      </c>
      <c r="L1305">
        <v>4</v>
      </c>
      <c r="M1305">
        <v>3</v>
      </c>
      <c r="N1305">
        <v>1</v>
      </c>
      <c r="O1305">
        <v>1</v>
      </c>
    </row>
    <row r="1306" spans="1:15" x14ac:dyDescent="0.3">
      <c r="A1306">
        <v>36</v>
      </c>
      <c r="B1306">
        <v>1255</v>
      </c>
      <c r="C1306">
        <v>1</v>
      </c>
      <c r="D1306">
        <v>90</v>
      </c>
      <c r="E1306">
        <v>20660</v>
      </c>
      <c r="F1306">
        <v>10494</v>
      </c>
      <c r="G1306">
        <v>2</v>
      </c>
      <c r="H1306">
        <v>22</v>
      </c>
      <c r="I1306">
        <v>1</v>
      </c>
      <c r="J1306">
        <v>5</v>
      </c>
      <c r="K1306">
        <v>3</v>
      </c>
      <c r="L1306">
        <v>3</v>
      </c>
      <c r="M1306">
        <v>2</v>
      </c>
      <c r="N1306">
        <v>1</v>
      </c>
      <c r="O1306">
        <v>0</v>
      </c>
    </row>
    <row r="1307" spans="1:15" x14ac:dyDescent="0.3">
      <c r="A1307">
        <v>34</v>
      </c>
      <c r="B1307">
        <v>507</v>
      </c>
      <c r="C1307">
        <v>15</v>
      </c>
      <c r="D1307">
        <v>66</v>
      </c>
      <c r="E1307">
        <v>61250</v>
      </c>
      <c r="F1307">
        <v>23553</v>
      </c>
      <c r="G1307">
        <v>1</v>
      </c>
      <c r="H1307">
        <v>12</v>
      </c>
      <c r="I1307">
        <v>0</v>
      </c>
      <c r="J1307">
        <v>10</v>
      </c>
      <c r="K1307">
        <v>6</v>
      </c>
      <c r="L1307">
        <v>10</v>
      </c>
      <c r="M1307">
        <v>8</v>
      </c>
      <c r="N1307">
        <v>9</v>
      </c>
      <c r="O1307">
        <v>6</v>
      </c>
    </row>
    <row r="1308" spans="1:15" x14ac:dyDescent="0.3">
      <c r="A1308">
        <v>49</v>
      </c>
      <c r="B1308">
        <v>1184</v>
      </c>
      <c r="C1308">
        <v>11</v>
      </c>
      <c r="D1308">
        <v>43</v>
      </c>
      <c r="E1308">
        <v>76540</v>
      </c>
      <c r="F1308">
        <v>5860</v>
      </c>
      <c r="G1308">
        <v>1</v>
      </c>
      <c r="H1308">
        <v>18</v>
      </c>
      <c r="I1308">
        <v>2</v>
      </c>
      <c r="J1308">
        <v>9</v>
      </c>
      <c r="K1308">
        <v>3</v>
      </c>
      <c r="L1308">
        <v>9</v>
      </c>
      <c r="M1308">
        <v>8</v>
      </c>
      <c r="N1308">
        <v>7</v>
      </c>
      <c r="O1308">
        <v>7</v>
      </c>
    </row>
    <row r="1309" spans="1:15" x14ac:dyDescent="0.3">
      <c r="A1309">
        <v>34</v>
      </c>
      <c r="B1309">
        <v>1346</v>
      </c>
      <c r="C1309">
        <v>19</v>
      </c>
      <c r="D1309">
        <v>93</v>
      </c>
      <c r="E1309">
        <v>26610</v>
      </c>
      <c r="F1309">
        <v>8758</v>
      </c>
      <c r="G1309">
        <v>0</v>
      </c>
      <c r="H1309">
        <v>11</v>
      </c>
      <c r="I1309">
        <v>1</v>
      </c>
      <c r="J1309">
        <v>3</v>
      </c>
      <c r="K1309">
        <v>2</v>
      </c>
      <c r="L1309">
        <v>2</v>
      </c>
      <c r="M1309">
        <v>2</v>
      </c>
      <c r="N1309">
        <v>1</v>
      </c>
      <c r="O1309">
        <v>2</v>
      </c>
    </row>
    <row r="1310" spans="1:15" x14ac:dyDescent="0.3">
      <c r="A1310">
        <v>36</v>
      </c>
      <c r="B1310">
        <v>647</v>
      </c>
      <c r="C1310">
        <v>4</v>
      </c>
      <c r="D1310">
        <v>45</v>
      </c>
      <c r="E1310">
        <v>51550</v>
      </c>
      <c r="F1310">
        <v>2253</v>
      </c>
      <c r="G1310">
        <v>7</v>
      </c>
      <c r="H1310">
        <v>13</v>
      </c>
      <c r="I1310">
        <v>0</v>
      </c>
      <c r="J1310">
        <v>9</v>
      </c>
      <c r="K1310">
        <v>3</v>
      </c>
      <c r="L1310">
        <v>6</v>
      </c>
      <c r="M1310">
        <v>4</v>
      </c>
      <c r="N1310">
        <v>1</v>
      </c>
      <c r="O1310">
        <v>5</v>
      </c>
    </row>
    <row r="1311" spans="1:15" x14ac:dyDescent="0.3">
      <c r="A1311">
        <v>22</v>
      </c>
      <c r="B1311">
        <v>1123</v>
      </c>
      <c r="C1311">
        <v>7</v>
      </c>
      <c r="D1311">
        <v>96</v>
      </c>
      <c r="E1311">
        <v>29350</v>
      </c>
      <c r="F1311">
        <v>7324</v>
      </c>
      <c r="G1311">
        <v>1</v>
      </c>
      <c r="H1311">
        <v>13</v>
      </c>
      <c r="I1311">
        <v>2</v>
      </c>
      <c r="J1311">
        <v>1</v>
      </c>
      <c r="K1311">
        <v>2</v>
      </c>
      <c r="L1311">
        <v>1</v>
      </c>
      <c r="M1311">
        <v>0</v>
      </c>
      <c r="N1311">
        <v>0</v>
      </c>
      <c r="O1311">
        <v>0</v>
      </c>
    </row>
    <row r="1312" spans="1:15" x14ac:dyDescent="0.3">
      <c r="A1312">
        <v>28</v>
      </c>
      <c r="B1312">
        <v>1144</v>
      </c>
      <c r="C1312">
        <v>10</v>
      </c>
      <c r="D1312">
        <v>74</v>
      </c>
      <c r="E1312">
        <v>10520</v>
      </c>
      <c r="F1312">
        <v>23384</v>
      </c>
      <c r="G1312">
        <v>1</v>
      </c>
      <c r="H1312">
        <v>22</v>
      </c>
      <c r="I1312">
        <v>0</v>
      </c>
      <c r="J1312">
        <v>1</v>
      </c>
      <c r="K1312">
        <v>5</v>
      </c>
      <c r="L1312">
        <v>1</v>
      </c>
      <c r="M1312">
        <v>0</v>
      </c>
      <c r="N1312">
        <v>0</v>
      </c>
      <c r="O1312">
        <v>0</v>
      </c>
    </row>
    <row r="1313" spans="1:15" x14ac:dyDescent="0.3">
      <c r="A1313">
        <v>42</v>
      </c>
      <c r="B1313">
        <v>810</v>
      </c>
      <c r="C1313">
        <v>23</v>
      </c>
      <c r="D1313">
        <v>44</v>
      </c>
      <c r="E1313">
        <v>159920</v>
      </c>
      <c r="F1313">
        <v>15901</v>
      </c>
      <c r="G1313">
        <v>2</v>
      </c>
      <c r="H1313">
        <v>14</v>
      </c>
      <c r="I1313">
        <v>0</v>
      </c>
      <c r="J1313">
        <v>16</v>
      </c>
      <c r="K1313">
        <v>2</v>
      </c>
      <c r="L1313">
        <v>1</v>
      </c>
      <c r="M1313">
        <v>0</v>
      </c>
      <c r="N1313">
        <v>0</v>
      </c>
      <c r="O1313">
        <v>0</v>
      </c>
    </row>
    <row r="1314" spans="1:15" x14ac:dyDescent="0.3">
      <c r="A1314">
        <v>36</v>
      </c>
      <c r="B1314">
        <v>635</v>
      </c>
      <c r="C1314">
        <v>18</v>
      </c>
      <c r="D1314">
        <v>73</v>
      </c>
      <c r="E1314">
        <v>2153</v>
      </c>
      <c r="F1314">
        <v>7703</v>
      </c>
      <c r="G1314">
        <v>1</v>
      </c>
      <c r="H1314">
        <v>13</v>
      </c>
      <c r="I1314">
        <v>0</v>
      </c>
      <c r="J1314">
        <v>8</v>
      </c>
      <c r="K1314">
        <v>2</v>
      </c>
      <c r="L1314">
        <v>8</v>
      </c>
      <c r="M1314">
        <v>1</v>
      </c>
      <c r="N1314">
        <v>1</v>
      </c>
      <c r="O1314">
        <v>7</v>
      </c>
    </row>
    <row r="1315" spans="1:15" x14ac:dyDescent="0.3">
      <c r="A1315">
        <v>48</v>
      </c>
      <c r="B1315">
        <v>1108</v>
      </c>
      <c r="C1315">
        <v>15</v>
      </c>
      <c r="D1315">
        <v>65</v>
      </c>
      <c r="E1315">
        <v>2367</v>
      </c>
      <c r="F1315">
        <v>16530</v>
      </c>
      <c r="G1315">
        <v>8</v>
      </c>
      <c r="H1315">
        <v>12</v>
      </c>
      <c r="I1315">
        <v>1</v>
      </c>
      <c r="J1315">
        <v>10</v>
      </c>
      <c r="K1315">
        <v>3</v>
      </c>
      <c r="L1315">
        <v>8</v>
      </c>
      <c r="M1315">
        <v>2</v>
      </c>
      <c r="N1315">
        <v>7</v>
      </c>
      <c r="O1315">
        <v>6</v>
      </c>
    </row>
    <row r="1316" spans="1:15" x14ac:dyDescent="0.3">
      <c r="A1316">
        <v>38</v>
      </c>
      <c r="B1316">
        <v>343</v>
      </c>
      <c r="C1316">
        <v>15</v>
      </c>
      <c r="D1316">
        <v>92</v>
      </c>
      <c r="E1316">
        <v>115100</v>
      </c>
      <c r="F1316">
        <v>15682</v>
      </c>
      <c r="G1316">
        <v>0</v>
      </c>
      <c r="H1316">
        <v>14</v>
      </c>
      <c r="I1316">
        <v>1</v>
      </c>
      <c r="J1316">
        <v>12</v>
      </c>
      <c r="K1316">
        <v>3</v>
      </c>
      <c r="L1316">
        <v>11</v>
      </c>
      <c r="M1316">
        <v>10</v>
      </c>
      <c r="N1316">
        <v>2</v>
      </c>
      <c r="O1316">
        <v>9</v>
      </c>
    </row>
    <row r="1317" spans="1:15" x14ac:dyDescent="0.3">
      <c r="A1317">
        <v>35</v>
      </c>
      <c r="B1317">
        <v>1296</v>
      </c>
      <c r="C1317">
        <v>5</v>
      </c>
      <c r="D1317">
        <v>62</v>
      </c>
      <c r="E1317">
        <v>80950</v>
      </c>
      <c r="F1317">
        <v>18264</v>
      </c>
      <c r="G1317">
        <v>0</v>
      </c>
      <c r="H1317">
        <v>13</v>
      </c>
      <c r="I1317">
        <v>0</v>
      </c>
      <c r="J1317">
        <v>17</v>
      </c>
      <c r="K1317">
        <v>5</v>
      </c>
      <c r="L1317">
        <v>16</v>
      </c>
      <c r="M1317">
        <v>6</v>
      </c>
      <c r="N1317">
        <v>0</v>
      </c>
      <c r="O1317">
        <v>13</v>
      </c>
    </row>
    <row r="1318" spans="1:15" x14ac:dyDescent="0.3">
      <c r="A1318">
        <v>46</v>
      </c>
      <c r="B1318">
        <v>1254</v>
      </c>
      <c r="C1318">
        <v>10</v>
      </c>
      <c r="D1318">
        <v>64</v>
      </c>
      <c r="E1318">
        <v>73140</v>
      </c>
      <c r="F1318">
        <v>14011</v>
      </c>
      <c r="G1318">
        <v>5</v>
      </c>
      <c r="H1318">
        <v>21</v>
      </c>
      <c r="I1318">
        <v>3</v>
      </c>
      <c r="J1318">
        <v>14</v>
      </c>
      <c r="K1318">
        <v>2</v>
      </c>
      <c r="L1318">
        <v>8</v>
      </c>
      <c r="M1318">
        <v>7</v>
      </c>
      <c r="N1318">
        <v>0</v>
      </c>
      <c r="O1318">
        <v>7</v>
      </c>
    </row>
    <row r="1319" spans="1:15" x14ac:dyDescent="0.3">
      <c r="A1319">
        <v>28</v>
      </c>
      <c r="B1319">
        <v>783</v>
      </c>
      <c r="C1319">
        <v>1</v>
      </c>
      <c r="D1319">
        <v>42</v>
      </c>
      <c r="E1319">
        <v>68340</v>
      </c>
      <c r="F1319">
        <v>19255</v>
      </c>
      <c r="G1319">
        <v>1</v>
      </c>
      <c r="H1319">
        <v>12</v>
      </c>
      <c r="I1319">
        <v>1</v>
      </c>
      <c r="J1319">
        <v>7</v>
      </c>
      <c r="K1319">
        <v>2</v>
      </c>
      <c r="L1319">
        <v>7</v>
      </c>
      <c r="M1319">
        <v>7</v>
      </c>
      <c r="N1319">
        <v>0</v>
      </c>
      <c r="O1319">
        <v>7</v>
      </c>
    </row>
    <row r="1320" spans="1:15" x14ac:dyDescent="0.3">
      <c r="A1320">
        <v>39</v>
      </c>
      <c r="B1320">
        <v>141</v>
      </c>
      <c r="C1320">
        <v>3</v>
      </c>
      <c r="D1320">
        <v>44</v>
      </c>
      <c r="E1320">
        <v>63890</v>
      </c>
      <c r="F1320">
        <v>18767</v>
      </c>
      <c r="G1320">
        <v>9</v>
      </c>
      <c r="H1320">
        <v>15</v>
      </c>
      <c r="I1320">
        <v>1</v>
      </c>
      <c r="J1320">
        <v>12</v>
      </c>
      <c r="K1320">
        <v>3</v>
      </c>
      <c r="L1320">
        <v>8</v>
      </c>
      <c r="M1320">
        <v>3</v>
      </c>
      <c r="N1320">
        <v>3</v>
      </c>
      <c r="O1320">
        <v>6</v>
      </c>
    </row>
    <row r="1321" spans="1:15" x14ac:dyDescent="0.3">
      <c r="A1321">
        <v>28</v>
      </c>
      <c r="B1321">
        <v>890</v>
      </c>
      <c r="C1321">
        <v>2</v>
      </c>
      <c r="D1321">
        <v>46</v>
      </c>
      <c r="E1321">
        <v>43820</v>
      </c>
      <c r="F1321">
        <v>16374</v>
      </c>
      <c r="G1321">
        <v>6</v>
      </c>
      <c r="H1321">
        <v>17</v>
      </c>
      <c r="I1321">
        <v>0</v>
      </c>
      <c r="J1321">
        <v>5</v>
      </c>
      <c r="K1321">
        <v>3</v>
      </c>
      <c r="L1321">
        <v>2</v>
      </c>
      <c r="M1321">
        <v>2</v>
      </c>
      <c r="N1321">
        <v>2</v>
      </c>
      <c r="O1321">
        <v>1</v>
      </c>
    </row>
    <row r="1322" spans="1:15" x14ac:dyDescent="0.3">
      <c r="A1322">
        <v>30</v>
      </c>
      <c r="B1322">
        <v>125</v>
      </c>
      <c r="C1322">
        <v>9</v>
      </c>
      <c r="D1322">
        <v>83</v>
      </c>
      <c r="E1322">
        <v>22060</v>
      </c>
      <c r="F1322">
        <v>16117</v>
      </c>
      <c r="G1322">
        <v>1</v>
      </c>
      <c r="H1322">
        <v>13</v>
      </c>
      <c r="I1322">
        <v>0</v>
      </c>
      <c r="J1322">
        <v>10</v>
      </c>
      <c r="K1322">
        <v>5</v>
      </c>
      <c r="L1322">
        <v>10</v>
      </c>
      <c r="M1322">
        <v>0</v>
      </c>
      <c r="N1322">
        <v>1</v>
      </c>
      <c r="O1322">
        <v>8</v>
      </c>
    </row>
    <row r="1323" spans="1:15" x14ac:dyDescent="0.3">
      <c r="A1323">
        <v>35</v>
      </c>
      <c r="B1323">
        <v>755</v>
      </c>
      <c r="C1323">
        <v>9</v>
      </c>
      <c r="D1323">
        <v>97</v>
      </c>
      <c r="E1323">
        <v>65400</v>
      </c>
      <c r="F1323">
        <v>19394</v>
      </c>
      <c r="G1323">
        <v>9</v>
      </c>
      <c r="H1323">
        <v>19</v>
      </c>
      <c r="I1323">
        <v>0</v>
      </c>
      <c r="J1323">
        <v>10</v>
      </c>
      <c r="K1323">
        <v>5</v>
      </c>
      <c r="L1323">
        <v>1</v>
      </c>
      <c r="M1323">
        <v>1</v>
      </c>
      <c r="N1323">
        <v>0</v>
      </c>
      <c r="O1323">
        <v>0</v>
      </c>
    </row>
    <row r="1324" spans="1:15" x14ac:dyDescent="0.3">
      <c r="A1324">
        <v>29</v>
      </c>
      <c r="B1324">
        <v>1086</v>
      </c>
      <c r="C1324">
        <v>7</v>
      </c>
      <c r="D1324">
        <v>62</v>
      </c>
      <c r="E1324">
        <v>25320</v>
      </c>
      <c r="F1324">
        <v>6054</v>
      </c>
      <c r="G1324">
        <v>6</v>
      </c>
      <c r="H1324">
        <v>14</v>
      </c>
      <c r="I1324">
        <v>3</v>
      </c>
      <c r="J1324">
        <v>8</v>
      </c>
      <c r="K1324">
        <v>5</v>
      </c>
      <c r="L1324">
        <v>4</v>
      </c>
      <c r="M1324">
        <v>3</v>
      </c>
      <c r="N1324">
        <v>0</v>
      </c>
      <c r="O1324">
        <v>3</v>
      </c>
    </row>
    <row r="1325" spans="1:15" x14ac:dyDescent="0.3">
      <c r="A1325">
        <v>36</v>
      </c>
      <c r="B1325">
        <v>1480</v>
      </c>
      <c r="C1325">
        <v>3</v>
      </c>
      <c r="D1325">
        <v>30</v>
      </c>
      <c r="E1325">
        <v>20880</v>
      </c>
      <c r="F1325">
        <v>15062</v>
      </c>
      <c r="G1325">
        <v>4</v>
      </c>
      <c r="H1325">
        <v>12</v>
      </c>
      <c r="I1325">
        <v>0</v>
      </c>
      <c r="J1325">
        <v>13</v>
      </c>
      <c r="K1325">
        <v>3</v>
      </c>
      <c r="L1325">
        <v>8</v>
      </c>
      <c r="M1325">
        <v>7</v>
      </c>
      <c r="N1325">
        <v>7</v>
      </c>
      <c r="O1325">
        <v>2</v>
      </c>
    </row>
    <row r="1326" spans="1:15" x14ac:dyDescent="0.3">
      <c r="A1326">
        <v>36</v>
      </c>
      <c r="B1326">
        <v>333</v>
      </c>
      <c r="C1326">
        <v>22</v>
      </c>
      <c r="D1326">
        <v>88</v>
      </c>
      <c r="E1326">
        <v>144110</v>
      </c>
      <c r="F1326">
        <v>24450</v>
      </c>
      <c r="G1326">
        <v>1</v>
      </c>
      <c r="H1326">
        <v>13</v>
      </c>
      <c r="I1326">
        <v>0</v>
      </c>
      <c r="J1326">
        <v>32</v>
      </c>
      <c r="K1326">
        <v>2</v>
      </c>
      <c r="L1326">
        <v>32</v>
      </c>
      <c r="M1326">
        <v>6</v>
      </c>
      <c r="N1326">
        <v>13</v>
      </c>
      <c r="O1326">
        <v>9</v>
      </c>
    </row>
    <row r="1327" spans="1:15" x14ac:dyDescent="0.3">
      <c r="A1327">
        <v>58</v>
      </c>
      <c r="B1327">
        <v>605</v>
      </c>
      <c r="C1327">
        <v>21</v>
      </c>
      <c r="D1327">
        <v>72</v>
      </c>
      <c r="E1327">
        <v>178750</v>
      </c>
      <c r="F1327">
        <v>11761</v>
      </c>
      <c r="G1327">
        <v>4</v>
      </c>
      <c r="H1327">
        <v>13</v>
      </c>
      <c r="I1327">
        <v>1</v>
      </c>
      <c r="J1327">
        <v>29</v>
      </c>
      <c r="K1327">
        <v>2</v>
      </c>
      <c r="L1327">
        <v>1</v>
      </c>
      <c r="M1327">
        <v>0</v>
      </c>
      <c r="N1327">
        <v>0</v>
      </c>
      <c r="O1327">
        <v>0</v>
      </c>
    </row>
    <row r="1328" spans="1:15" x14ac:dyDescent="0.3">
      <c r="A1328">
        <v>52</v>
      </c>
      <c r="B1328">
        <v>1490</v>
      </c>
      <c r="C1328">
        <v>4</v>
      </c>
      <c r="D1328">
        <v>30</v>
      </c>
      <c r="E1328">
        <v>165550</v>
      </c>
      <c r="F1328">
        <v>10310</v>
      </c>
      <c r="G1328">
        <v>2</v>
      </c>
      <c r="H1328">
        <v>13</v>
      </c>
      <c r="I1328">
        <v>0</v>
      </c>
      <c r="J1328">
        <v>31</v>
      </c>
      <c r="K1328">
        <v>2</v>
      </c>
      <c r="L1328">
        <v>5</v>
      </c>
      <c r="M1328">
        <v>2</v>
      </c>
      <c r="N1328">
        <v>1</v>
      </c>
      <c r="O1328">
        <v>4</v>
      </c>
    </row>
    <row r="1329" spans="1:15" x14ac:dyDescent="0.3">
      <c r="A1329">
        <v>42</v>
      </c>
      <c r="B1329">
        <v>748</v>
      </c>
      <c r="C1329">
        <v>9</v>
      </c>
      <c r="D1329">
        <v>74</v>
      </c>
      <c r="E1329">
        <v>36730</v>
      </c>
      <c r="F1329">
        <v>16458</v>
      </c>
      <c r="G1329">
        <v>1</v>
      </c>
      <c r="H1329">
        <v>13</v>
      </c>
      <c r="I1329">
        <v>0</v>
      </c>
      <c r="J1329">
        <v>12</v>
      </c>
      <c r="K1329">
        <v>3</v>
      </c>
      <c r="L1329">
        <v>12</v>
      </c>
      <c r="M1329">
        <v>9</v>
      </c>
      <c r="N1329">
        <v>5</v>
      </c>
      <c r="O1329">
        <v>8</v>
      </c>
    </row>
    <row r="1330" spans="1:15" x14ac:dyDescent="0.3">
      <c r="A1330">
        <v>38</v>
      </c>
      <c r="B1330">
        <v>508</v>
      </c>
      <c r="C1330">
        <v>6</v>
      </c>
      <c r="D1330">
        <v>72</v>
      </c>
      <c r="E1330">
        <v>53210</v>
      </c>
      <c r="F1330">
        <v>14284</v>
      </c>
      <c r="G1330">
        <v>2</v>
      </c>
      <c r="H1330">
        <v>11</v>
      </c>
      <c r="I1330">
        <v>1</v>
      </c>
      <c r="J1330">
        <v>10</v>
      </c>
      <c r="K1330">
        <v>1</v>
      </c>
      <c r="L1330">
        <v>8</v>
      </c>
      <c r="M1330">
        <v>3</v>
      </c>
      <c r="N1330">
        <v>7</v>
      </c>
      <c r="O1330">
        <v>7</v>
      </c>
    </row>
    <row r="1331" spans="1:15" x14ac:dyDescent="0.3">
      <c r="A1331">
        <v>27</v>
      </c>
      <c r="B1331">
        <v>472</v>
      </c>
      <c r="C1331">
        <v>1</v>
      </c>
      <c r="D1331">
        <v>60</v>
      </c>
      <c r="E1331">
        <v>42980</v>
      </c>
      <c r="F1331">
        <v>9679</v>
      </c>
      <c r="G1331">
        <v>5</v>
      </c>
      <c r="H1331">
        <v>19</v>
      </c>
      <c r="I1331">
        <v>1</v>
      </c>
      <c r="J1331">
        <v>6</v>
      </c>
      <c r="K1331">
        <v>1</v>
      </c>
      <c r="L1331">
        <v>2</v>
      </c>
      <c r="M1331">
        <v>2</v>
      </c>
      <c r="N1331">
        <v>2</v>
      </c>
      <c r="O1331">
        <v>0</v>
      </c>
    </row>
    <row r="1332" spans="1:15" x14ac:dyDescent="0.3">
      <c r="A1332">
        <v>43</v>
      </c>
      <c r="B1332">
        <v>1422</v>
      </c>
      <c r="C1332">
        <v>2</v>
      </c>
      <c r="D1332">
        <v>92</v>
      </c>
      <c r="E1332">
        <v>56750</v>
      </c>
      <c r="F1332">
        <v>19246</v>
      </c>
      <c r="G1332">
        <v>1</v>
      </c>
      <c r="H1332">
        <v>20</v>
      </c>
      <c r="I1332">
        <v>1</v>
      </c>
      <c r="J1332">
        <v>7</v>
      </c>
      <c r="K1332">
        <v>5</v>
      </c>
      <c r="L1332">
        <v>7</v>
      </c>
      <c r="M1332">
        <v>7</v>
      </c>
      <c r="N1332">
        <v>7</v>
      </c>
      <c r="O1332">
        <v>7</v>
      </c>
    </row>
    <row r="1333" spans="1:15" x14ac:dyDescent="0.3">
      <c r="A1333">
        <v>22</v>
      </c>
      <c r="B1333">
        <v>1256</v>
      </c>
      <c r="C1333">
        <v>3</v>
      </c>
      <c r="D1333">
        <v>48</v>
      </c>
      <c r="E1333">
        <v>28530</v>
      </c>
      <c r="F1333">
        <v>4223</v>
      </c>
      <c r="G1333">
        <v>0</v>
      </c>
      <c r="H1333">
        <v>11</v>
      </c>
      <c r="I1333">
        <v>1</v>
      </c>
      <c r="J1333">
        <v>1</v>
      </c>
      <c r="K1333">
        <v>5</v>
      </c>
      <c r="L1333">
        <v>0</v>
      </c>
      <c r="M1333">
        <v>0</v>
      </c>
      <c r="N1333">
        <v>0</v>
      </c>
      <c r="O1333">
        <v>0</v>
      </c>
    </row>
    <row r="1334" spans="1:15" x14ac:dyDescent="0.3">
      <c r="A1334">
        <v>32</v>
      </c>
      <c r="B1334">
        <v>1146</v>
      </c>
      <c r="C1334">
        <v>15</v>
      </c>
      <c r="D1334">
        <v>34</v>
      </c>
      <c r="E1334">
        <v>66670</v>
      </c>
      <c r="F1334">
        <v>16542</v>
      </c>
      <c r="G1334">
        <v>5</v>
      </c>
      <c r="H1334">
        <v>18</v>
      </c>
      <c r="I1334">
        <v>1</v>
      </c>
      <c r="J1334">
        <v>9</v>
      </c>
      <c r="K1334">
        <v>6</v>
      </c>
      <c r="L1334">
        <v>5</v>
      </c>
      <c r="M1334">
        <v>1</v>
      </c>
      <c r="N1334">
        <v>1</v>
      </c>
      <c r="O1334">
        <v>2</v>
      </c>
    </row>
    <row r="1335" spans="1:15" x14ac:dyDescent="0.3">
      <c r="A1335">
        <v>44</v>
      </c>
      <c r="B1335">
        <v>602</v>
      </c>
      <c r="C1335">
        <v>1</v>
      </c>
      <c r="D1335">
        <v>37</v>
      </c>
      <c r="E1335">
        <v>57430</v>
      </c>
      <c r="F1335">
        <v>10503</v>
      </c>
      <c r="G1335">
        <v>4</v>
      </c>
      <c r="H1335">
        <v>11</v>
      </c>
      <c r="I1335">
        <v>0</v>
      </c>
      <c r="J1335">
        <v>14</v>
      </c>
      <c r="K1335">
        <v>3</v>
      </c>
      <c r="L1335">
        <v>10</v>
      </c>
      <c r="M1335">
        <v>7</v>
      </c>
      <c r="N1335">
        <v>0</v>
      </c>
      <c r="O1335">
        <v>2</v>
      </c>
    </row>
    <row r="1336" spans="1:15" x14ac:dyDescent="0.3">
      <c r="A1336">
        <v>39</v>
      </c>
      <c r="B1336">
        <v>1251</v>
      </c>
      <c r="C1336">
        <v>21</v>
      </c>
      <c r="D1336">
        <v>32</v>
      </c>
      <c r="E1336">
        <v>57360</v>
      </c>
      <c r="F1336">
        <v>3987</v>
      </c>
      <c r="G1336">
        <v>6</v>
      </c>
      <c r="H1336">
        <v>19</v>
      </c>
      <c r="I1336">
        <v>1</v>
      </c>
      <c r="J1336">
        <v>10</v>
      </c>
      <c r="K1336">
        <v>1</v>
      </c>
      <c r="L1336">
        <v>3</v>
      </c>
      <c r="M1336">
        <v>2</v>
      </c>
      <c r="N1336">
        <v>1</v>
      </c>
      <c r="O1336">
        <v>2</v>
      </c>
    </row>
    <row r="1337" spans="1:15" x14ac:dyDescent="0.3">
      <c r="A1337">
        <v>55</v>
      </c>
      <c r="B1337">
        <v>189</v>
      </c>
      <c r="C1337">
        <v>26</v>
      </c>
      <c r="D1337">
        <v>71</v>
      </c>
      <c r="E1337">
        <v>196360</v>
      </c>
      <c r="F1337">
        <v>25811</v>
      </c>
      <c r="G1337">
        <v>4</v>
      </c>
      <c r="H1337">
        <v>18</v>
      </c>
      <c r="I1337">
        <v>1</v>
      </c>
      <c r="J1337">
        <v>35</v>
      </c>
      <c r="K1337">
        <v>0</v>
      </c>
      <c r="L1337">
        <v>10</v>
      </c>
      <c r="M1337">
        <v>9</v>
      </c>
      <c r="N1337">
        <v>1</v>
      </c>
      <c r="O1337">
        <v>4</v>
      </c>
    </row>
    <row r="1338" spans="1:15" x14ac:dyDescent="0.3">
      <c r="A1338">
        <v>43</v>
      </c>
      <c r="B1338">
        <v>782</v>
      </c>
      <c r="C1338">
        <v>6</v>
      </c>
      <c r="D1338">
        <v>50</v>
      </c>
      <c r="E1338">
        <v>147320</v>
      </c>
      <c r="F1338">
        <v>2671</v>
      </c>
      <c r="G1338">
        <v>4</v>
      </c>
      <c r="H1338">
        <v>14</v>
      </c>
      <c r="I1338">
        <v>1</v>
      </c>
      <c r="J1338">
        <v>21</v>
      </c>
      <c r="K1338">
        <v>3</v>
      </c>
      <c r="L1338">
        <v>1</v>
      </c>
      <c r="M1338">
        <v>0</v>
      </c>
      <c r="N1338">
        <v>0</v>
      </c>
      <c r="O1338">
        <v>0</v>
      </c>
    </row>
    <row r="1339" spans="1:15" x14ac:dyDescent="0.3">
      <c r="A1339">
        <v>43</v>
      </c>
      <c r="B1339">
        <v>574</v>
      </c>
      <c r="C1339">
        <v>11</v>
      </c>
      <c r="D1339">
        <v>30</v>
      </c>
      <c r="E1339">
        <v>75100</v>
      </c>
      <c r="F1339">
        <v>16873</v>
      </c>
      <c r="G1339">
        <v>1</v>
      </c>
      <c r="H1339">
        <v>17</v>
      </c>
      <c r="I1339">
        <v>1</v>
      </c>
      <c r="J1339">
        <v>10</v>
      </c>
      <c r="K1339">
        <v>1</v>
      </c>
      <c r="L1339">
        <v>10</v>
      </c>
      <c r="M1339">
        <v>9</v>
      </c>
      <c r="N1339">
        <v>0</v>
      </c>
      <c r="O1339">
        <v>9</v>
      </c>
    </row>
    <row r="1340" spans="1:15" x14ac:dyDescent="0.3">
      <c r="A1340">
        <v>27</v>
      </c>
      <c r="B1340">
        <v>1242</v>
      </c>
      <c r="C1340">
        <v>20</v>
      </c>
      <c r="D1340">
        <v>90</v>
      </c>
      <c r="E1340">
        <v>61340</v>
      </c>
      <c r="F1340">
        <v>12916</v>
      </c>
      <c r="G1340">
        <v>1</v>
      </c>
      <c r="H1340">
        <v>14</v>
      </c>
      <c r="I1340">
        <v>0</v>
      </c>
      <c r="J1340">
        <v>7</v>
      </c>
      <c r="K1340">
        <v>2</v>
      </c>
      <c r="L1340">
        <v>7</v>
      </c>
      <c r="M1340">
        <v>7</v>
      </c>
      <c r="N1340">
        <v>0</v>
      </c>
      <c r="O1340">
        <v>7</v>
      </c>
    </row>
    <row r="1341" spans="1:15" x14ac:dyDescent="0.3">
      <c r="A1341">
        <v>41</v>
      </c>
      <c r="B1341">
        <v>802</v>
      </c>
      <c r="C1341">
        <v>7</v>
      </c>
      <c r="D1341">
        <v>96</v>
      </c>
      <c r="E1341">
        <v>81890</v>
      </c>
      <c r="F1341">
        <v>21196</v>
      </c>
      <c r="G1341">
        <v>3</v>
      </c>
      <c r="H1341">
        <v>13</v>
      </c>
      <c r="I1341">
        <v>1</v>
      </c>
      <c r="J1341">
        <v>12</v>
      </c>
      <c r="K1341">
        <v>2</v>
      </c>
      <c r="L1341">
        <v>9</v>
      </c>
      <c r="M1341">
        <v>7</v>
      </c>
      <c r="N1341">
        <v>0</v>
      </c>
      <c r="O1341">
        <v>7</v>
      </c>
    </row>
    <row r="1342" spans="1:15" x14ac:dyDescent="0.3">
      <c r="A1342">
        <v>32</v>
      </c>
      <c r="B1342">
        <v>427</v>
      </c>
      <c r="C1342">
        <v>1</v>
      </c>
      <c r="D1342">
        <v>33</v>
      </c>
      <c r="E1342">
        <v>61620</v>
      </c>
      <c r="F1342">
        <v>10877</v>
      </c>
      <c r="G1342">
        <v>1</v>
      </c>
      <c r="H1342">
        <v>22</v>
      </c>
      <c r="I1342">
        <v>1</v>
      </c>
      <c r="J1342">
        <v>9</v>
      </c>
      <c r="K1342">
        <v>3</v>
      </c>
      <c r="L1342">
        <v>5</v>
      </c>
      <c r="M1342">
        <v>8</v>
      </c>
      <c r="N1342">
        <v>7</v>
      </c>
      <c r="O1342">
        <v>8</v>
      </c>
    </row>
    <row r="1343" spans="1:15" x14ac:dyDescent="0.3">
      <c r="A1343">
        <v>31</v>
      </c>
      <c r="B1343">
        <v>616</v>
      </c>
      <c r="C1343">
        <v>12</v>
      </c>
      <c r="D1343">
        <v>41</v>
      </c>
      <c r="E1343">
        <v>58550</v>
      </c>
      <c r="F1343">
        <v>17369</v>
      </c>
      <c r="G1343">
        <v>0</v>
      </c>
      <c r="H1343">
        <v>11</v>
      </c>
      <c r="I1343">
        <v>2</v>
      </c>
      <c r="J1343">
        <v>10</v>
      </c>
      <c r="K1343">
        <v>2</v>
      </c>
      <c r="L1343">
        <v>9</v>
      </c>
      <c r="M1343">
        <v>7</v>
      </c>
      <c r="N1343">
        <v>8</v>
      </c>
      <c r="O1343">
        <v>5</v>
      </c>
    </row>
    <row r="1344" spans="1:15" x14ac:dyDescent="0.3">
      <c r="A1344">
        <v>32</v>
      </c>
      <c r="B1344">
        <v>1125</v>
      </c>
      <c r="C1344">
        <v>16</v>
      </c>
      <c r="D1344">
        <v>72</v>
      </c>
      <c r="E1344">
        <v>39190</v>
      </c>
      <c r="F1344">
        <v>4681</v>
      </c>
      <c r="G1344">
        <v>1</v>
      </c>
      <c r="H1344">
        <v>22</v>
      </c>
      <c r="I1344">
        <v>0</v>
      </c>
      <c r="J1344">
        <v>10</v>
      </c>
      <c r="K1344">
        <v>5</v>
      </c>
      <c r="L1344">
        <v>10</v>
      </c>
      <c r="M1344">
        <v>2</v>
      </c>
      <c r="N1344">
        <v>6</v>
      </c>
      <c r="O1344">
        <v>7</v>
      </c>
    </row>
    <row r="1345" spans="1:15" x14ac:dyDescent="0.3">
      <c r="A1345">
        <v>37</v>
      </c>
      <c r="B1345">
        <v>807</v>
      </c>
      <c r="C1345">
        <v>6</v>
      </c>
      <c r="D1345">
        <v>63</v>
      </c>
      <c r="E1345">
        <v>20730</v>
      </c>
      <c r="F1345">
        <v>23648</v>
      </c>
      <c r="G1345">
        <v>4</v>
      </c>
      <c r="H1345">
        <v>22</v>
      </c>
      <c r="I1345">
        <v>0</v>
      </c>
      <c r="J1345">
        <v>7</v>
      </c>
      <c r="K1345">
        <v>3</v>
      </c>
      <c r="L1345">
        <v>3</v>
      </c>
      <c r="M1345">
        <v>2</v>
      </c>
      <c r="N1345">
        <v>0</v>
      </c>
      <c r="O1345">
        <v>2</v>
      </c>
    </row>
    <row r="1346" spans="1:15" x14ac:dyDescent="0.3">
      <c r="A1346">
        <v>27</v>
      </c>
      <c r="B1346">
        <v>793</v>
      </c>
      <c r="C1346">
        <v>2</v>
      </c>
      <c r="D1346">
        <v>43</v>
      </c>
      <c r="E1346">
        <v>50710</v>
      </c>
      <c r="F1346">
        <v>20392</v>
      </c>
      <c r="G1346">
        <v>3</v>
      </c>
      <c r="H1346">
        <v>20</v>
      </c>
      <c r="I1346">
        <v>0</v>
      </c>
      <c r="J1346">
        <v>8</v>
      </c>
      <c r="K1346">
        <v>3</v>
      </c>
      <c r="L1346">
        <v>6</v>
      </c>
      <c r="M1346">
        <v>2</v>
      </c>
      <c r="N1346">
        <v>0</v>
      </c>
      <c r="O1346">
        <v>0</v>
      </c>
    </row>
    <row r="1347" spans="1:15" x14ac:dyDescent="0.3">
      <c r="A1347">
        <v>20</v>
      </c>
      <c r="B1347">
        <v>769</v>
      </c>
      <c r="C1347">
        <v>9</v>
      </c>
      <c r="D1347">
        <v>54</v>
      </c>
      <c r="E1347">
        <v>23230</v>
      </c>
      <c r="F1347">
        <v>17205</v>
      </c>
      <c r="G1347">
        <v>1</v>
      </c>
      <c r="H1347">
        <v>14</v>
      </c>
      <c r="I1347">
        <v>0</v>
      </c>
      <c r="J1347">
        <v>2</v>
      </c>
      <c r="K1347">
        <v>3</v>
      </c>
      <c r="L1347">
        <v>2</v>
      </c>
      <c r="M1347">
        <v>2</v>
      </c>
      <c r="N1347">
        <v>0</v>
      </c>
      <c r="O1347">
        <v>2</v>
      </c>
    </row>
    <row r="1348" spans="1:15" x14ac:dyDescent="0.3">
      <c r="A1348">
        <v>28</v>
      </c>
      <c r="B1348">
        <v>857</v>
      </c>
      <c r="C1348">
        <v>10</v>
      </c>
      <c r="D1348">
        <v>59</v>
      </c>
      <c r="E1348">
        <v>3660</v>
      </c>
      <c r="F1348">
        <v>7909</v>
      </c>
      <c r="G1348">
        <v>3</v>
      </c>
      <c r="H1348">
        <v>13</v>
      </c>
      <c r="I1348">
        <v>0</v>
      </c>
      <c r="J1348">
        <v>10</v>
      </c>
      <c r="K1348">
        <v>4</v>
      </c>
      <c r="L1348">
        <v>8</v>
      </c>
      <c r="M1348">
        <v>7</v>
      </c>
      <c r="N1348">
        <v>1</v>
      </c>
      <c r="O1348">
        <v>7</v>
      </c>
    </row>
    <row r="1349" spans="1:15" x14ac:dyDescent="0.3">
      <c r="A1349">
        <v>48</v>
      </c>
      <c r="B1349">
        <v>817</v>
      </c>
      <c r="C1349">
        <v>2</v>
      </c>
      <c r="D1349">
        <v>56</v>
      </c>
      <c r="E1349">
        <v>81200</v>
      </c>
      <c r="F1349">
        <v>18597</v>
      </c>
      <c r="G1349">
        <v>3</v>
      </c>
      <c r="H1349">
        <v>12</v>
      </c>
      <c r="I1349">
        <v>0</v>
      </c>
      <c r="J1349">
        <v>12</v>
      </c>
      <c r="K1349">
        <v>3</v>
      </c>
      <c r="L1349">
        <v>2</v>
      </c>
      <c r="M1349">
        <v>2</v>
      </c>
      <c r="N1349">
        <v>2</v>
      </c>
      <c r="O1349">
        <v>2</v>
      </c>
    </row>
    <row r="1350" spans="1:15" x14ac:dyDescent="0.3">
      <c r="A1350">
        <v>33</v>
      </c>
      <c r="B1350">
        <v>350</v>
      </c>
      <c r="C1350">
        <v>5</v>
      </c>
      <c r="D1350">
        <v>34</v>
      </c>
      <c r="E1350">
        <v>28510</v>
      </c>
      <c r="F1350">
        <v>9150</v>
      </c>
      <c r="G1350">
        <v>1</v>
      </c>
      <c r="H1350">
        <v>13</v>
      </c>
      <c r="I1350">
        <v>0</v>
      </c>
      <c r="J1350">
        <v>1</v>
      </c>
      <c r="K1350">
        <v>2</v>
      </c>
      <c r="L1350">
        <v>1</v>
      </c>
      <c r="M1350">
        <v>0</v>
      </c>
      <c r="N1350">
        <v>0</v>
      </c>
      <c r="O1350">
        <v>0</v>
      </c>
    </row>
    <row r="1351" spans="1:15" x14ac:dyDescent="0.3">
      <c r="A1351">
        <v>31</v>
      </c>
      <c r="B1351">
        <v>691</v>
      </c>
      <c r="C1351">
        <v>5</v>
      </c>
      <c r="D1351">
        <v>86</v>
      </c>
      <c r="E1351">
        <v>48210</v>
      </c>
      <c r="F1351">
        <v>10077</v>
      </c>
      <c r="G1351">
        <v>0</v>
      </c>
      <c r="H1351">
        <v>12</v>
      </c>
      <c r="I1351">
        <v>1</v>
      </c>
      <c r="J1351">
        <v>6</v>
      </c>
      <c r="K1351">
        <v>4</v>
      </c>
      <c r="L1351">
        <v>5</v>
      </c>
      <c r="M1351">
        <v>2</v>
      </c>
      <c r="N1351">
        <v>0</v>
      </c>
      <c r="O1351">
        <v>3</v>
      </c>
    </row>
    <row r="1352" spans="1:15" x14ac:dyDescent="0.3">
      <c r="A1352">
        <v>37</v>
      </c>
      <c r="B1352">
        <v>309</v>
      </c>
      <c r="C1352">
        <v>10</v>
      </c>
      <c r="D1352">
        <v>88</v>
      </c>
      <c r="E1352">
        <v>66940</v>
      </c>
      <c r="F1352">
        <v>24223</v>
      </c>
      <c r="G1352">
        <v>2</v>
      </c>
      <c r="H1352">
        <v>14</v>
      </c>
      <c r="I1352">
        <v>3</v>
      </c>
      <c r="J1352">
        <v>8</v>
      </c>
      <c r="K1352">
        <v>5</v>
      </c>
      <c r="L1352">
        <v>1</v>
      </c>
      <c r="M1352">
        <v>0</v>
      </c>
      <c r="N1352">
        <v>0</v>
      </c>
      <c r="O1352">
        <v>0</v>
      </c>
    </row>
    <row r="1353" spans="1:15" x14ac:dyDescent="0.3">
      <c r="A1353">
        <v>18</v>
      </c>
      <c r="B1353">
        <v>247</v>
      </c>
      <c r="C1353">
        <v>8</v>
      </c>
      <c r="D1353">
        <v>80</v>
      </c>
      <c r="E1353">
        <v>19040</v>
      </c>
      <c r="F1353">
        <v>13556</v>
      </c>
      <c r="G1353">
        <v>1</v>
      </c>
      <c r="H1353">
        <v>12</v>
      </c>
      <c r="I1353">
        <v>0</v>
      </c>
      <c r="J1353">
        <v>0</v>
      </c>
      <c r="K1353">
        <v>0</v>
      </c>
      <c r="L1353">
        <v>0</v>
      </c>
      <c r="M1353">
        <v>0</v>
      </c>
      <c r="N1353">
        <v>0</v>
      </c>
      <c r="O1353">
        <v>0</v>
      </c>
    </row>
    <row r="1354" spans="1:15" x14ac:dyDescent="0.3">
      <c r="A1354">
        <v>37</v>
      </c>
      <c r="B1354">
        <v>589</v>
      </c>
      <c r="C1354">
        <v>9</v>
      </c>
      <c r="D1354">
        <v>46</v>
      </c>
      <c r="E1354">
        <v>41890</v>
      </c>
      <c r="F1354">
        <v>8800</v>
      </c>
      <c r="G1354">
        <v>1</v>
      </c>
      <c r="H1354">
        <v>14</v>
      </c>
      <c r="I1354">
        <v>2</v>
      </c>
      <c r="J1354">
        <v>5</v>
      </c>
      <c r="K1354">
        <v>2</v>
      </c>
      <c r="L1354">
        <v>5</v>
      </c>
      <c r="M1354">
        <v>2</v>
      </c>
      <c r="N1354">
        <v>0</v>
      </c>
      <c r="O1354">
        <v>3</v>
      </c>
    </row>
    <row r="1355" spans="1:15" x14ac:dyDescent="0.3">
      <c r="A1355">
        <v>47</v>
      </c>
      <c r="B1355">
        <v>217</v>
      </c>
      <c r="C1355">
        <v>3</v>
      </c>
      <c r="D1355">
        <v>49</v>
      </c>
      <c r="E1355">
        <v>137700</v>
      </c>
      <c r="F1355">
        <v>10225</v>
      </c>
      <c r="G1355">
        <v>9</v>
      </c>
      <c r="H1355">
        <v>12</v>
      </c>
      <c r="I1355">
        <v>2</v>
      </c>
      <c r="J1355">
        <v>28</v>
      </c>
      <c r="K1355">
        <v>2</v>
      </c>
      <c r="L1355">
        <v>22</v>
      </c>
      <c r="M1355">
        <v>2</v>
      </c>
      <c r="N1355">
        <v>11</v>
      </c>
      <c r="O1355">
        <v>13</v>
      </c>
    </row>
    <row r="1356" spans="1:15" x14ac:dyDescent="0.3">
      <c r="A1356">
        <v>32</v>
      </c>
      <c r="B1356">
        <v>1089</v>
      </c>
      <c r="C1356">
        <v>7</v>
      </c>
      <c r="D1356">
        <v>79</v>
      </c>
      <c r="E1356">
        <v>48830</v>
      </c>
      <c r="F1356">
        <v>22845</v>
      </c>
      <c r="G1356">
        <v>1</v>
      </c>
      <c r="H1356">
        <v>18</v>
      </c>
      <c r="I1356">
        <v>1</v>
      </c>
      <c r="J1356">
        <v>10</v>
      </c>
      <c r="K1356">
        <v>3</v>
      </c>
      <c r="L1356">
        <v>10</v>
      </c>
      <c r="M1356">
        <v>4</v>
      </c>
      <c r="N1356">
        <v>1</v>
      </c>
      <c r="O1356">
        <v>1</v>
      </c>
    </row>
    <row r="1357" spans="1:15" x14ac:dyDescent="0.3">
      <c r="A1357">
        <v>42</v>
      </c>
      <c r="B1357">
        <v>1474</v>
      </c>
      <c r="C1357">
        <v>5</v>
      </c>
      <c r="D1357">
        <v>97</v>
      </c>
      <c r="E1357">
        <v>20930</v>
      </c>
      <c r="F1357">
        <v>9260</v>
      </c>
      <c r="G1357">
        <v>4</v>
      </c>
      <c r="H1357">
        <v>17</v>
      </c>
      <c r="I1357">
        <v>1</v>
      </c>
      <c r="J1357">
        <v>8</v>
      </c>
      <c r="K1357">
        <v>4</v>
      </c>
      <c r="L1357">
        <v>2</v>
      </c>
      <c r="M1357">
        <v>2</v>
      </c>
      <c r="N1357">
        <v>2</v>
      </c>
      <c r="O1357">
        <v>0</v>
      </c>
    </row>
    <row r="1358" spans="1:15" x14ac:dyDescent="0.3">
      <c r="A1358">
        <v>35</v>
      </c>
      <c r="B1358">
        <v>672</v>
      </c>
      <c r="C1358">
        <v>25</v>
      </c>
      <c r="D1358">
        <v>78</v>
      </c>
      <c r="E1358">
        <v>63970</v>
      </c>
      <c r="F1358">
        <v>9129</v>
      </c>
      <c r="G1358">
        <v>3</v>
      </c>
      <c r="H1358">
        <v>16</v>
      </c>
      <c r="I1358">
        <v>0</v>
      </c>
      <c r="J1358">
        <v>16</v>
      </c>
      <c r="K1358">
        <v>2</v>
      </c>
      <c r="L1358">
        <v>13</v>
      </c>
      <c r="M1358">
        <v>10</v>
      </c>
      <c r="N1358">
        <v>4</v>
      </c>
      <c r="O1358">
        <v>8</v>
      </c>
    </row>
    <row r="1359" spans="1:15" x14ac:dyDescent="0.3">
      <c r="A1359">
        <v>25</v>
      </c>
      <c r="B1359">
        <v>949</v>
      </c>
      <c r="C1359">
        <v>1</v>
      </c>
      <c r="D1359">
        <v>81</v>
      </c>
      <c r="E1359">
        <v>32290</v>
      </c>
      <c r="F1359">
        <v>4910</v>
      </c>
      <c r="G1359">
        <v>4</v>
      </c>
      <c r="H1359">
        <v>11</v>
      </c>
      <c r="I1359">
        <v>1</v>
      </c>
      <c r="J1359">
        <v>7</v>
      </c>
      <c r="K1359">
        <v>2</v>
      </c>
      <c r="L1359">
        <v>3</v>
      </c>
      <c r="M1359">
        <v>2</v>
      </c>
      <c r="N1359">
        <v>0</v>
      </c>
      <c r="O1359">
        <v>2</v>
      </c>
    </row>
    <row r="1360" spans="1:15" x14ac:dyDescent="0.3">
      <c r="A1360">
        <v>24</v>
      </c>
      <c r="B1360">
        <v>823</v>
      </c>
      <c r="C1360">
        <v>17</v>
      </c>
      <c r="D1360">
        <v>94</v>
      </c>
      <c r="E1360">
        <v>21270</v>
      </c>
      <c r="F1360">
        <v>9100</v>
      </c>
      <c r="G1360">
        <v>1</v>
      </c>
      <c r="H1360">
        <v>21</v>
      </c>
      <c r="I1360">
        <v>1</v>
      </c>
      <c r="J1360">
        <v>1</v>
      </c>
      <c r="K1360">
        <v>2</v>
      </c>
      <c r="L1360">
        <v>1</v>
      </c>
      <c r="M1360">
        <v>0</v>
      </c>
      <c r="N1360">
        <v>0</v>
      </c>
      <c r="O1360">
        <v>0</v>
      </c>
    </row>
    <row r="1361" spans="1:15" x14ac:dyDescent="0.3">
      <c r="A1361">
        <v>44</v>
      </c>
      <c r="B1361">
        <v>1467</v>
      </c>
      <c r="C1361">
        <v>20</v>
      </c>
      <c r="D1361">
        <v>49</v>
      </c>
      <c r="E1361">
        <v>34200</v>
      </c>
      <c r="F1361">
        <v>21158</v>
      </c>
      <c r="G1361">
        <v>1</v>
      </c>
      <c r="H1361">
        <v>13</v>
      </c>
      <c r="I1361">
        <v>0</v>
      </c>
      <c r="J1361">
        <v>6</v>
      </c>
      <c r="K1361">
        <v>3</v>
      </c>
      <c r="L1361">
        <v>5</v>
      </c>
      <c r="M1361">
        <v>2</v>
      </c>
      <c r="N1361">
        <v>1</v>
      </c>
      <c r="O1361">
        <v>3</v>
      </c>
    </row>
    <row r="1362" spans="1:15" x14ac:dyDescent="0.3">
      <c r="A1362">
        <v>50</v>
      </c>
      <c r="B1362">
        <v>989</v>
      </c>
      <c r="C1362">
        <v>7</v>
      </c>
      <c r="D1362">
        <v>43</v>
      </c>
      <c r="E1362">
        <v>187400</v>
      </c>
      <c r="F1362">
        <v>16701</v>
      </c>
      <c r="G1362">
        <v>5</v>
      </c>
      <c r="H1362">
        <v>12</v>
      </c>
      <c r="I1362">
        <v>1</v>
      </c>
      <c r="J1362">
        <v>29</v>
      </c>
      <c r="K1362">
        <v>2</v>
      </c>
      <c r="L1362">
        <v>27</v>
      </c>
      <c r="M1362">
        <v>3</v>
      </c>
      <c r="N1362">
        <v>13</v>
      </c>
      <c r="O1362">
        <v>8</v>
      </c>
    </row>
    <row r="1363" spans="1:15" x14ac:dyDescent="0.3">
      <c r="A1363">
        <v>29</v>
      </c>
      <c r="B1363">
        <v>469</v>
      </c>
      <c r="C1363">
        <v>10</v>
      </c>
      <c r="D1363">
        <v>42</v>
      </c>
      <c r="E1363">
        <v>58690</v>
      </c>
      <c r="F1363">
        <v>23413</v>
      </c>
      <c r="G1363">
        <v>9</v>
      </c>
      <c r="H1363">
        <v>11</v>
      </c>
      <c r="I1363">
        <v>0</v>
      </c>
      <c r="J1363">
        <v>8</v>
      </c>
      <c r="K1363">
        <v>2</v>
      </c>
      <c r="L1363">
        <v>5</v>
      </c>
      <c r="M1363">
        <v>2</v>
      </c>
      <c r="N1363">
        <v>1</v>
      </c>
      <c r="O1363">
        <v>4</v>
      </c>
    </row>
    <row r="1364" spans="1:15" x14ac:dyDescent="0.3">
      <c r="A1364">
        <v>35</v>
      </c>
      <c r="B1364">
        <v>538</v>
      </c>
      <c r="C1364">
        <v>25</v>
      </c>
      <c r="D1364">
        <v>54</v>
      </c>
      <c r="E1364">
        <v>36810</v>
      </c>
      <c r="F1364">
        <v>14004</v>
      </c>
      <c r="G1364">
        <v>4</v>
      </c>
      <c r="H1364">
        <v>14</v>
      </c>
      <c r="I1364">
        <v>0</v>
      </c>
      <c r="J1364">
        <v>9</v>
      </c>
      <c r="K1364">
        <v>3</v>
      </c>
      <c r="L1364">
        <v>3</v>
      </c>
      <c r="M1364">
        <v>2</v>
      </c>
      <c r="N1364">
        <v>0</v>
      </c>
      <c r="O1364">
        <v>2</v>
      </c>
    </row>
    <row r="1365" spans="1:15" x14ac:dyDescent="0.3">
      <c r="A1365">
        <v>32</v>
      </c>
      <c r="B1365">
        <v>601</v>
      </c>
      <c r="C1365">
        <v>7</v>
      </c>
      <c r="D1365">
        <v>97</v>
      </c>
      <c r="E1365">
        <v>92040</v>
      </c>
      <c r="F1365">
        <v>23343</v>
      </c>
      <c r="G1365">
        <v>4</v>
      </c>
      <c r="H1365">
        <v>12</v>
      </c>
      <c r="I1365">
        <v>1</v>
      </c>
      <c r="J1365">
        <v>7</v>
      </c>
      <c r="K1365">
        <v>3</v>
      </c>
      <c r="L1365">
        <v>4</v>
      </c>
      <c r="M1365">
        <v>3</v>
      </c>
      <c r="N1365">
        <v>0</v>
      </c>
      <c r="O1365">
        <v>3</v>
      </c>
    </row>
    <row r="1366" spans="1:15" x14ac:dyDescent="0.3">
      <c r="A1366">
        <v>35</v>
      </c>
      <c r="B1366">
        <v>303</v>
      </c>
      <c r="C1366">
        <v>27</v>
      </c>
      <c r="D1366">
        <v>84</v>
      </c>
      <c r="E1366">
        <v>58130</v>
      </c>
      <c r="F1366">
        <v>13492</v>
      </c>
      <c r="G1366">
        <v>1</v>
      </c>
      <c r="H1366">
        <v>18</v>
      </c>
      <c r="I1366">
        <v>0</v>
      </c>
      <c r="J1366">
        <v>10</v>
      </c>
      <c r="K1366">
        <v>2</v>
      </c>
      <c r="L1366">
        <v>10</v>
      </c>
      <c r="M1366">
        <v>7</v>
      </c>
      <c r="N1366">
        <v>7</v>
      </c>
      <c r="O1366">
        <v>7</v>
      </c>
    </row>
    <row r="1367" spans="1:15" x14ac:dyDescent="0.3">
      <c r="A1367">
        <v>44</v>
      </c>
      <c r="B1367">
        <v>1488</v>
      </c>
      <c r="C1367">
        <v>1</v>
      </c>
      <c r="D1367">
        <v>75</v>
      </c>
      <c r="E1367">
        <v>5454</v>
      </c>
      <c r="F1367">
        <v>4009</v>
      </c>
      <c r="G1367">
        <v>5</v>
      </c>
      <c r="H1367">
        <v>21</v>
      </c>
      <c r="I1367">
        <v>1</v>
      </c>
      <c r="J1367">
        <v>9</v>
      </c>
      <c r="K1367">
        <v>2</v>
      </c>
      <c r="L1367">
        <v>4</v>
      </c>
      <c r="M1367">
        <v>3</v>
      </c>
      <c r="N1367">
        <v>1</v>
      </c>
      <c r="O1367">
        <v>3</v>
      </c>
    </row>
    <row r="1368" spans="1:15" x14ac:dyDescent="0.3">
      <c r="A1368">
        <v>41</v>
      </c>
      <c r="B1368">
        <v>1411</v>
      </c>
      <c r="C1368">
        <v>19</v>
      </c>
      <c r="D1368">
        <v>36</v>
      </c>
      <c r="E1368">
        <v>30720</v>
      </c>
      <c r="F1368">
        <v>19877</v>
      </c>
      <c r="G1368">
        <v>2</v>
      </c>
      <c r="H1368">
        <v>16</v>
      </c>
      <c r="I1368">
        <v>2</v>
      </c>
      <c r="J1368">
        <v>17</v>
      </c>
      <c r="K1368">
        <v>2</v>
      </c>
      <c r="L1368">
        <v>1</v>
      </c>
      <c r="M1368">
        <v>0</v>
      </c>
      <c r="N1368">
        <v>0</v>
      </c>
      <c r="O1368">
        <v>0</v>
      </c>
    </row>
    <row r="1369" spans="1:15" x14ac:dyDescent="0.3">
      <c r="A1369">
        <v>20</v>
      </c>
      <c r="B1369">
        <v>727</v>
      </c>
      <c r="C1369">
        <v>9</v>
      </c>
      <c r="D1369">
        <v>54</v>
      </c>
      <c r="E1369">
        <v>27280</v>
      </c>
      <c r="F1369">
        <v>21082</v>
      </c>
      <c r="G1369">
        <v>1</v>
      </c>
      <c r="H1369">
        <v>11</v>
      </c>
      <c r="I1369">
        <v>0</v>
      </c>
      <c r="J1369">
        <v>2</v>
      </c>
      <c r="K1369">
        <v>3</v>
      </c>
      <c r="L1369">
        <v>2</v>
      </c>
      <c r="M1369">
        <v>2</v>
      </c>
      <c r="N1369">
        <v>0</v>
      </c>
      <c r="O1369">
        <v>2</v>
      </c>
    </row>
    <row r="1370" spans="1:15" x14ac:dyDescent="0.3">
      <c r="A1370">
        <v>36</v>
      </c>
      <c r="B1370">
        <v>1273</v>
      </c>
      <c r="C1370">
        <v>2</v>
      </c>
      <c r="D1370">
        <v>72</v>
      </c>
      <c r="E1370">
        <v>26450</v>
      </c>
      <c r="F1370">
        <v>21923</v>
      </c>
      <c r="G1370">
        <v>1</v>
      </c>
      <c r="H1370">
        <v>12</v>
      </c>
      <c r="I1370">
        <v>2</v>
      </c>
      <c r="J1370">
        <v>6</v>
      </c>
      <c r="K1370">
        <v>3</v>
      </c>
      <c r="L1370">
        <v>5</v>
      </c>
      <c r="M1370">
        <v>3</v>
      </c>
      <c r="N1370">
        <v>1</v>
      </c>
      <c r="O1370">
        <v>4</v>
      </c>
    </row>
    <row r="1371" spans="1:15" x14ac:dyDescent="0.3">
      <c r="A1371">
        <v>38</v>
      </c>
      <c r="B1371">
        <v>1495</v>
      </c>
      <c r="C1371">
        <v>4</v>
      </c>
      <c r="D1371">
        <v>87</v>
      </c>
      <c r="E1371">
        <v>33060</v>
      </c>
      <c r="F1371">
        <v>26176</v>
      </c>
      <c r="G1371">
        <v>7</v>
      </c>
      <c r="H1371">
        <v>19</v>
      </c>
      <c r="I1371">
        <v>1</v>
      </c>
      <c r="J1371">
        <v>7</v>
      </c>
      <c r="K1371">
        <v>5</v>
      </c>
      <c r="L1371">
        <v>0</v>
      </c>
      <c r="M1371">
        <v>0</v>
      </c>
      <c r="N1371">
        <v>0</v>
      </c>
      <c r="O1371">
        <v>0</v>
      </c>
    </row>
    <row r="1372" spans="1:15" x14ac:dyDescent="0.3">
      <c r="A1372">
        <v>39</v>
      </c>
      <c r="B1372">
        <v>466</v>
      </c>
      <c r="C1372">
        <v>1</v>
      </c>
      <c r="D1372">
        <v>65</v>
      </c>
      <c r="E1372">
        <v>127420</v>
      </c>
      <c r="F1372">
        <v>7060</v>
      </c>
      <c r="G1372">
        <v>1</v>
      </c>
      <c r="H1372">
        <v>16</v>
      </c>
      <c r="I1372">
        <v>1</v>
      </c>
      <c r="J1372">
        <v>21</v>
      </c>
      <c r="K1372">
        <v>3</v>
      </c>
      <c r="L1372">
        <v>21</v>
      </c>
      <c r="M1372">
        <v>6</v>
      </c>
      <c r="N1372">
        <v>11</v>
      </c>
      <c r="O1372">
        <v>8</v>
      </c>
    </row>
    <row r="1373" spans="1:15" x14ac:dyDescent="0.3">
      <c r="A1373">
        <v>30</v>
      </c>
      <c r="B1373">
        <v>1312</v>
      </c>
      <c r="C1373">
        <v>23</v>
      </c>
      <c r="D1373">
        <v>96</v>
      </c>
      <c r="E1373">
        <v>26130</v>
      </c>
      <c r="F1373">
        <v>22310</v>
      </c>
      <c r="G1373">
        <v>1</v>
      </c>
      <c r="H1373">
        <v>25</v>
      </c>
      <c r="I1373">
        <v>3</v>
      </c>
      <c r="J1373">
        <v>10</v>
      </c>
      <c r="K1373">
        <v>2</v>
      </c>
      <c r="L1373">
        <v>10</v>
      </c>
      <c r="M1373">
        <v>7</v>
      </c>
      <c r="N1373">
        <v>0</v>
      </c>
      <c r="O1373">
        <v>9</v>
      </c>
    </row>
    <row r="1374" spans="1:15" x14ac:dyDescent="0.3">
      <c r="A1374">
        <v>32</v>
      </c>
      <c r="B1374">
        <v>234</v>
      </c>
      <c r="C1374">
        <v>1</v>
      </c>
      <c r="D1374">
        <v>68</v>
      </c>
      <c r="E1374">
        <v>22690</v>
      </c>
      <c r="F1374">
        <v>18024</v>
      </c>
      <c r="G1374">
        <v>0</v>
      </c>
      <c r="H1374">
        <v>14</v>
      </c>
      <c r="I1374">
        <v>1</v>
      </c>
      <c r="J1374">
        <v>3</v>
      </c>
      <c r="K1374">
        <v>2</v>
      </c>
      <c r="L1374">
        <v>2</v>
      </c>
      <c r="M1374">
        <v>2</v>
      </c>
      <c r="N1374">
        <v>2</v>
      </c>
      <c r="O1374">
        <v>2</v>
      </c>
    </row>
    <row r="1375" spans="1:15" x14ac:dyDescent="0.3">
      <c r="A1375">
        <v>40</v>
      </c>
      <c r="B1375">
        <v>1194</v>
      </c>
      <c r="C1375">
        <v>1</v>
      </c>
      <c r="D1375">
        <v>52</v>
      </c>
      <c r="E1375">
        <v>65130</v>
      </c>
      <c r="F1375">
        <v>9060</v>
      </c>
      <c r="G1375">
        <v>4</v>
      </c>
      <c r="H1375">
        <v>17</v>
      </c>
      <c r="I1375">
        <v>1</v>
      </c>
      <c r="J1375">
        <v>12</v>
      </c>
      <c r="K1375">
        <v>3</v>
      </c>
      <c r="L1375">
        <v>5</v>
      </c>
      <c r="M1375">
        <v>3</v>
      </c>
      <c r="N1375">
        <v>0</v>
      </c>
      <c r="O1375">
        <v>3</v>
      </c>
    </row>
    <row r="1376" spans="1:15" x14ac:dyDescent="0.3">
      <c r="A1376">
        <v>36</v>
      </c>
      <c r="B1376">
        <v>329</v>
      </c>
      <c r="C1376">
        <v>16</v>
      </c>
      <c r="D1376">
        <v>98</v>
      </c>
      <c r="E1376">
        <v>56470</v>
      </c>
      <c r="F1376">
        <v>13494</v>
      </c>
      <c r="G1376">
        <v>4</v>
      </c>
      <c r="H1376">
        <v>13</v>
      </c>
      <c r="I1376">
        <v>2</v>
      </c>
      <c r="J1376">
        <v>11</v>
      </c>
      <c r="K1376">
        <v>3</v>
      </c>
      <c r="L1376">
        <v>3</v>
      </c>
      <c r="M1376">
        <v>2</v>
      </c>
      <c r="N1376">
        <v>0</v>
      </c>
      <c r="O1376">
        <v>2</v>
      </c>
    </row>
    <row r="1377" spans="1:15" x14ac:dyDescent="0.3">
      <c r="A1377">
        <v>30</v>
      </c>
      <c r="B1377">
        <v>721</v>
      </c>
      <c r="C1377">
        <v>1</v>
      </c>
      <c r="D1377">
        <v>58</v>
      </c>
      <c r="E1377">
        <v>28265</v>
      </c>
      <c r="F1377">
        <v>10781</v>
      </c>
      <c r="G1377">
        <v>1</v>
      </c>
      <c r="H1377">
        <v>23</v>
      </c>
      <c r="I1377">
        <v>0</v>
      </c>
      <c r="J1377">
        <v>12</v>
      </c>
      <c r="K1377">
        <v>2</v>
      </c>
      <c r="L1377">
        <v>12</v>
      </c>
      <c r="M1377">
        <v>8</v>
      </c>
      <c r="N1377">
        <v>3</v>
      </c>
      <c r="O1377">
        <v>7</v>
      </c>
    </row>
    <row r="1378" spans="1:15" x14ac:dyDescent="0.3">
      <c r="A1378">
        <v>29</v>
      </c>
      <c r="B1378">
        <v>726</v>
      </c>
      <c r="C1378">
        <v>29</v>
      </c>
      <c r="D1378">
        <v>93</v>
      </c>
      <c r="E1378">
        <v>63840</v>
      </c>
      <c r="F1378">
        <v>21143</v>
      </c>
      <c r="G1378">
        <v>8</v>
      </c>
      <c r="H1378">
        <v>17</v>
      </c>
      <c r="I1378">
        <v>2</v>
      </c>
      <c r="J1378">
        <v>11</v>
      </c>
      <c r="K1378">
        <v>3</v>
      </c>
      <c r="L1378">
        <v>7</v>
      </c>
      <c r="M1378">
        <v>0</v>
      </c>
      <c r="N1378">
        <v>1</v>
      </c>
      <c r="O1378">
        <v>6</v>
      </c>
    </row>
    <row r="1379" spans="1:15" x14ac:dyDescent="0.3">
      <c r="A1379">
        <v>29</v>
      </c>
      <c r="B1379">
        <v>408</v>
      </c>
      <c r="C1379">
        <v>23</v>
      </c>
      <c r="D1379">
        <v>45</v>
      </c>
      <c r="E1379">
        <v>73360</v>
      </c>
      <c r="F1379">
        <v>11162</v>
      </c>
      <c r="G1379">
        <v>1</v>
      </c>
      <c r="H1379">
        <v>13</v>
      </c>
      <c r="I1379">
        <v>1</v>
      </c>
      <c r="J1379">
        <v>11</v>
      </c>
      <c r="K1379">
        <v>3</v>
      </c>
      <c r="L1379">
        <v>5</v>
      </c>
      <c r="M1379">
        <v>8</v>
      </c>
      <c r="N1379">
        <v>3</v>
      </c>
      <c r="O1379">
        <v>10</v>
      </c>
    </row>
    <row r="1380" spans="1:15" x14ac:dyDescent="0.3">
      <c r="A1380">
        <v>35</v>
      </c>
      <c r="B1380">
        <v>776</v>
      </c>
      <c r="C1380">
        <v>1</v>
      </c>
      <c r="D1380">
        <v>32</v>
      </c>
      <c r="E1380">
        <v>43120</v>
      </c>
      <c r="F1380">
        <v>23016</v>
      </c>
      <c r="G1380">
        <v>0</v>
      </c>
      <c r="H1380">
        <v>14</v>
      </c>
      <c r="I1380">
        <v>0</v>
      </c>
      <c r="J1380">
        <v>16</v>
      </c>
      <c r="K1380">
        <v>2</v>
      </c>
      <c r="L1380">
        <v>15</v>
      </c>
      <c r="M1380">
        <v>13</v>
      </c>
      <c r="N1380">
        <v>2</v>
      </c>
      <c r="O1380">
        <v>8</v>
      </c>
    </row>
    <row r="1381" spans="1:15" x14ac:dyDescent="0.3">
      <c r="A1381">
        <v>40</v>
      </c>
      <c r="B1381">
        <v>575</v>
      </c>
      <c r="C1381">
        <v>22</v>
      </c>
      <c r="D1381">
        <v>68</v>
      </c>
      <c r="E1381">
        <v>63800</v>
      </c>
      <c r="F1381">
        <v>6110</v>
      </c>
      <c r="G1381">
        <v>2</v>
      </c>
      <c r="H1381">
        <v>12</v>
      </c>
      <c r="I1381">
        <v>2</v>
      </c>
      <c r="J1381">
        <v>8</v>
      </c>
      <c r="K1381">
        <v>6</v>
      </c>
      <c r="L1381">
        <v>6</v>
      </c>
      <c r="M1381">
        <v>4</v>
      </c>
      <c r="N1381">
        <v>1</v>
      </c>
      <c r="O1381">
        <v>0</v>
      </c>
    </row>
    <row r="1382" spans="1:15" x14ac:dyDescent="0.3">
      <c r="A1382">
        <v>34</v>
      </c>
      <c r="B1382">
        <v>1320</v>
      </c>
      <c r="C1382">
        <v>20</v>
      </c>
      <c r="D1382">
        <v>89</v>
      </c>
      <c r="E1382">
        <v>25850</v>
      </c>
      <c r="F1382">
        <v>21643</v>
      </c>
      <c r="G1382">
        <v>0</v>
      </c>
      <c r="H1382">
        <v>17</v>
      </c>
      <c r="I1382">
        <v>0</v>
      </c>
      <c r="J1382">
        <v>2</v>
      </c>
      <c r="K1382">
        <v>5</v>
      </c>
      <c r="L1382">
        <v>1</v>
      </c>
      <c r="M1382">
        <v>0</v>
      </c>
      <c r="N1382">
        <v>0</v>
      </c>
      <c r="O1382">
        <v>0</v>
      </c>
    </row>
    <row r="1383" spans="1:15" x14ac:dyDescent="0.3">
      <c r="A1383">
        <v>36</v>
      </c>
      <c r="B1383">
        <v>1456</v>
      </c>
      <c r="C1383">
        <v>13</v>
      </c>
      <c r="D1383">
        <v>96</v>
      </c>
      <c r="E1383">
        <v>61340</v>
      </c>
      <c r="F1383">
        <v>8658</v>
      </c>
      <c r="G1383">
        <v>5</v>
      </c>
      <c r="H1383">
        <v>13</v>
      </c>
      <c r="I1383">
        <v>3</v>
      </c>
      <c r="J1383">
        <v>16</v>
      </c>
      <c r="K1383">
        <v>3</v>
      </c>
      <c r="L1383">
        <v>2</v>
      </c>
      <c r="M1383">
        <v>2</v>
      </c>
      <c r="N1383">
        <v>2</v>
      </c>
      <c r="O1383">
        <v>2</v>
      </c>
    </row>
    <row r="1384" spans="1:15" x14ac:dyDescent="0.3">
      <c r="A1384">
        <v>25</v>
      </c>
      <c r="B1384">
        <v>675</v>
      </c>
      <c r="C1384">
        <v>5</v>
      </c>
      <c r="D1384">
        <v>85</v>
      </c>
      <c r="E1384">
        <v>40000</v>
      </c>
      <c r="F1384">
        <v>18384</v>
      </c>
      <c r="G1384">
        <v>1</v>
      </c>
      <c r="H1384">
        <v>12</v>
      </c>
      <c r="I1384">
        <v>2</v>
      </c>
      <c r="J1384">
        <v>6</v>
      </c>
      <c r="K1384">
        <v>2</v>
      </c>
      <c r="L1384">
        <v>6</v>
      </c>
      <c r="M1384">
        <v>3</v>
      </c>
      <c r="N1384">
        <v>1</v>
      </c>
      <c r="O1384">
        <v>5</v>
      </c>
    </row>
    <row r="1385" spans="1:15" x14ac:dyDescent="0.3">
      <c r="A1385">
        <v>39</v>
      </c>
      <c r="B1385">
        <v>835</v>
      </c>
      <c r="C1385">
        <v>19</v>
      </c>
      <c r="D1385">
        <v>41</v>
      </c>
      <c r="E1385">
        <v>39020</v>
      </c>
      <c r="F1385">
        <v>5141</v>
      </c>
      <c r="G1385">
        <v>8</v>
      </c>
      <c r="H1385">
        <v>14</v>
      </c>
      <c r="I1385">
        <v>3</v>
      </c>
      <c r="J1385">
        <v>7</v>
      </c>
      <c r="K1385">
        <v>2</v>
      </c>
      <c r="L1385">
        <v>2</v>
      </c>
      <c r="M1385">
        <v>2</v>
      </c>
      <c r="N1385">
        <v>2</v>
      </c>
      <c r="O1385">
        <v>2</v>
      </c>
    </row>
    <row r="1386" spans="1:15" x14ac:dyDescent="0.3">
      <c r="A1386">
        <v>54</v>
      </c>
      <c r="B1386">
        <v>1441</v>
      </c>
      <c r="C1386">
        <v>17</v>
      </c>
      <c r="D1386">
        <v>56</v>
      </c>
      <c r="E1386">
        <v>107390</v>
      </c>
      <c r="F1386">
        <v>13943</v>
      </c>
      <c r="G1386">
        <v>8</v>
      </c>
      <c r="H1386">
        <v>11</v>
      </c>
      <c r="I1386">
        <v>1</v>
      </c>
      <c r="J1386">
        <v>22</v>
      </c>
      <c r="K1386">
        <v>2</v>
      </c>
      <c r="L1386">
        <v>10</v>
      </c>
      <c r="M1386">
        <v>7</v>
      </c>
      <c r="N1386">
        <v>0</v>
      </c>
      <c r="O1386">
        <v>8</v>
      </c>
    </row>
    <row r="1387" spans="1:15" x14ac:dyDescent="0.3">
      <c r="A1387">
        <v>48</v>
      </c>
      <c r="B1387">
        <v>163</v>
      </c>
      <c r="C1387">
        <v>2</v>
      </c>
      <c r="D1387">
        <v>37</v>
      </c>
      <c r="E1387">
        <v>40510</v>
      </c>
      <c r="F1387">
        <v>19658</v>
      </c>
      <c r="G1387">
        <v>2</v>
      </c>
      <c r="H1387">
        <v>14</v>
      </c>
      <c r="I1387">
        <v>1</v>
      </c>
      <c r="J1387">
        <v>14</v>
      </c>
      <c r="K1387">
        <v>2</v>
      </c>
      <c r="L1387">
        <v>9</v>
      </c>
      <c r="M1387">
        <v>7</v>
      </c>
      <c r="N1387">
        <v>6</v>
      </c>
      <c r="O1387">
        <v>7</v>
      </c>
    </row>
    <row r="1388" spans="1:15" x14ac:dyDescent="0.3">
      <c r="A1388">
        <v>34</v>
      </c>
      <c r="B1388">
        <v>1397</v>
      </c>
      <c r="C1388">
        <v>1</v>
      </c>
      <c r="D1388">
        <v>42</v>
      </c>
      <c r="E1388">
        <v>26910</v>
      </c>
      <c r="F1388">
        <v>7660</v>
      </c>
      <c r="G1388">
        <v>1</v>
      </c>
      <c r="H1388">
        <v>12</v>
      </c>
      <c r="I1388">
        <v>1</v>
      </c>
      <c r="J1388">
        <v>10</v>
      </c>
      <c r="K1388">
        <v>4</v>
      </c>
      <c r="L1388">
        <v>10</v>
      </c>
      <c r="M1388">
        <v>9</v>
      </c>
      <c r="N1388">
        <v>8</v>
      </c>
      <c r="O1388">
        <v>8</v>
      </c>
    </row>
    <row r="1389" spans="1:15" x14ac:dyDescent="0.3">
      <c r="A1389">
        <v>29</v>
      </c>
      <c r="B1389">
        <v>115</v>
      </c>
      <c r="C1389">
        <v>13</v>
      </c>
      <c r="D1389">
        <v>51</v>
      </c>
      <c r="E1389">
        <v>57650</v>
      </c>
      <c r="F1389">
        <v>17485</v>
      </c>
      <c r="G1389">
        <v>5</v>
      </c>
      <c r="H1389">
        <v>11</v>
      </c>
      <c r="I1389">
        <v>0</v>
      </c>
      <c r="J1389">
        <v>7</v>
      </c>
      <c r="K1389">
        <v>4</v>
      </c>
      <c r="L1389">
        <v>5</v>
      </c>
      <c r="M1389">
        <v>3</v>
      </c>
      <c r="N1389">
        <v>0</v>
      </c>
      <c r="O1389">
        <v>0</v>
      </c>
    </row>
    <row r="1390" spans="1:15" x14ac:dyDescent="0.3">
      <c r="A1390">
        <v>31</v>
      </c>
      <c r="B1390">
        <v>1445</v>
      </c>
      <c r="C1390">
        <v>1</v>
      </c>
      <c r="D1390">
        <v>100</v>
      </c>
      <c r="E1390">
        <v>74460</v>
      </c>
      <c r="F1390">
        <v>8931</v>
      </c>
      <c r="G1390">
        <v>1</v>
      </c>
      <c r="H1390">
        <v>11</v>
      </c>
      <c r="I1390">
        <v>0</v>
      </c>
      <c r="J1390">
        <v>10</v>
      </c>
      <c r="K1390">
        <v>2</v>
      </c>
      <c r="L1390">
        <v>10</v>
      </c>
      <c r="M1390">
        <v>8</v>
      </c>
      <c r="N1390">
        <v>4</v>
      </c>
      <c r="O1390">
        <v>7</v>
      </c>
    </row>
    <row r="1391" spans="1:15" x14ac:dyDescent="0.3">
      <c r="A1391">
        <v>54</v>
      </c>
      <c r="B1391">
        <v>584</v>
      </c>
      <c r="C1391">
        <v>22</v>
      </c>
      <c r="D1391">
        <v>91</v>
      </c>
      <c r="E1391">
        <v>174260</v>
      </c>
      <c r="F1391">
        <v>18685</v>
      </c>
      <c r="G1391">
        <v>3</v>
      </c>
      <c r="H1391">
        <v>25</v>
      </c>
      <c r="I1391">
        <v>1</v>
      </c>
      <c r="J1391">
        <v>36</v>
      </c>
      <c r="K1391">
        <v>6</v>
      </c>
      <c r="L1391">
        <v>10</v>
      </c>
      <c r="M1391">
        <v>8</v>
      </c>
      <c r="N1391">
        <v>4</v>
      </c>
      <c r="O1391">
        <v>7</v>
      </c>
    </row>
    <row r="1392" spans="1:15" x14ac:dyDescent="0.3">
      <c r="A1392">
        <v>37</v>
      </c>
      <c r="B1392">
        <v>1372</v>
      </c>
      <c r="C1392">
        <v>1</v>
      </c>
      <c r="D1392">
        <v>42</v>
      </c>
      <c r="E1392">
        <v>21150</v>
      </c>
      <c r="F1392">
        <v>15881</v>
      </c>
      <c r="G1392">
        <v>1</v>
      </c>
      <c r="H1392">
        <v>12</v>
      </c>
      <c r="I1392">
        <v>0</v>
      </c>
      <c r="J1392">
        <v>17</v>
      </c>
      <c r="K1392">
        <v>3</v>
      </c>
      <c r="L1392">
        <v>17</v>
      </c>
      <c r="M1392">
        <v>12</v>
      </c>
      <c r="N1392">
        <v>5</v>
      </c>
      <c r="O1392">
        <v>7</v>
      </c>
    </row>
    <row r="1393" spans="1:15" x14ac:dyDescent="0.3">
      <c r="A1393">
        <v>42</v>
      </c>
      <c r="B1393">
        <v>555</v>
      </c>
      <c r="C1393">
        <v>26</v>
      </c>
      <c r="D1393">
        <v>77</v>
      </c>
      <c r="E1393">
        <v>61340</v>
      </c>
      <c r="F1393">
        <v>14864</v>
      </c>
      <c r="G1393">
        <v>5</v>
      </c>
      <c r="H1393">
        <v>14</v>
      </c>
      <c r="I1393">
        <v>1</v>
      </c>
      <c r="J1393">
        <v>23</v>
      </c>
      <c r="K1393">
        <v>2</v>
      </c>
      <c r="L1393">
        <v>20</v>
      </c>
      <c r="M1393">
        <v>4</v>
      </c>
      <c r="N1393">
        <v>4</v>
      </c>
      <c r="O1393">
        <v>8</v>
      </c>
    </row>
    <row r="1394" spans="1:15" x14ac:dyDescent="0.3">
      <c r="A1394">
        <v>45</v>
      </c>
      <c r="B1394">
        <v>930</v>
      </c>
      <c r="C1394">
        <v>9</v>
      </c>
      <c r="D1394">
        <v>74</v>
      </c>
      <c r="E1394">
        <v>61340</v>
      </c>
      <c r="F1394">
        <v>19239</v>
      </c>
      <c r="G1394">
        <v>4</v>
      </c>
      <c r="H1394">
        <v>12</v>
      </c>
      <c r="I1394">
        <v>1</v>
      </c>
      <c r="J1394">
        <v>18</v>
      </c>
      <c r="K1394">
        <v>2</v>
      </c>
      <c r="L1394">
        <v>5</v>
      </c>
      <c r="M1394">
        <v>4</v>
      </c>
      <c r="N1394">
        <v>0</v>
      </c>
      <c r="O1394">
        <v>2</v>
      </c>
    </row>
    <row r="1395" spans="1:15" x14ac:dyDescent="0.3">
      <c r="A1395">
        <v>38</v>
      </c>
      <c r="B1395">
        <v>322</v>
      </c>
      <c r="C1395">
        <v>7</v>
      </c>
      <c r="D1395">
        <v>44</v>
      </c>
      <c r="E1395">
        <v>56050</v>
      </c>
      <c r="F1395">
        <v>19191</v>
      </c>
      <c r="G1395">
        <v>1</v>
      </c>
      <c r="H1395">
        <v>24</v>
      </c>
      <c r="I1395">
        <v>1</v>
      </c>
      <c r="J1395">
        <v>8</v>
      </c>
      <c r="K1395">
        <v>3</v>
      </c>
      <c r="L1395">
        <v>8</v>
      </c>
      <c r="M1395">
        <v>0</v>
      </c>
      <c r="N1395">
        <v>7</v>
      </c>
      <c r="O1395">
        <v>7</v>
      </c>
    </row>
    <row r="1396" spans="1:15" x14ac:dyDescent="0.3">
      <c r="A1396">
        <v>42</v>
      </c>
      <c r="B1396">
        <v>557</v>
      </c>
      <c r="C1396">
        <v>18</v>
      </c>
      <c r="D1396">
        <v>35</v>
      </c>
      <c r="E1396">
        <v>54100</v>
      </c>
      <c r="F1396">
        <v>11189</v>
      </c>
      <c r="G1396">
        <v>6</v>
      </c>
      <c r="H1396">
        <v>17</v>
      </c>
      <c r="I1396">
        <v>1</v>
      </c>
      <c r="J1396">
        <v>9</v>
      </c>
      <c r="K1396">
        <v>3</v>
      </c>
      <c r="L1396">
        <v>4</v>
      </c>
      <c r="M1396">
        <v>3</v>
      </c>
      <c r="N1396">
        <v>1</v>
      </c>
      <c r="O1396">
        <v>2</v>
      </c>
    </row>
    <row r="1397" spans="1:15" x14ac:dyDescent="0.3">
      <c r="A1397">
        <v>31</v>
      </c>
      <c r="B1397">
        <v>525</v>
      </c>
      <c r="C1397">
        <v>6</v>
      </c>
      <c r="D1397">
        <v>66</v>
      </c>
      <c r="E1397">
        <v>54600</v>
      </c>
      <c r="F1397">
        <v>6219</v>
      </c>
      <c r="G1397">
        <v>4</v>
      </c>
      <c r="H1397">
        <v>22</v>
      </c>
      <c r="I1397">
        <v>2</v>
      </c>
      <c r="J1397">
        <v>13</v>
      </c>
      <c r="K1397">
        <v>4</v>
      </c>
      <c r="L1397">
        <v>7</v>
      </c>
      <c r="M1397">
        <v>7</v>
      </c>
      <c r="N1397">
        <v>5</v>
      </c>
      <c r="O1397">
        <v>7</v>
      </c>
    </row>
    <row r="1398" spans="1:15" x14ac:dyDescent="0.3">
      <c r="A1398">
        <v>36</v>
      </c>
      <c r="B1398">
        <v>1356</v>
      </c>
      <c r="C1398">
        <v>20</v>
      </c>
      <c r="D1398">
        <v>70</v>
      </c>
      <c r="E1398">
        <v>31400</v>
      </c>
      <c r="F1398">
        <v>21728</v>
      </c>
      <c r="G1398">
        <v>1</v>
      </c>
      <c r="H1398">
        <v>22</v>
      </c>
      <c r="I1398">
        <v>0</v>
      </c>
      <c r="J1398">
        <v>4</v>
      </c>
      <c r="K1398">
        <v>5</v>
      </c>
      <c r="L1398">
        <v>4</v>
      </c>
      <c r="M1398">
        <v>3</v>
      </c>
      <c r="N1398">
        <v>0</v>
      </c>
      <c r="O1398">
        <v>2</v>
      </c>
    </row>
    <row r="1399" spans="1:15" x14ac:dyDescent="0.3">
      <c r="A1399">
        <v>27</v>
      </c>
      <c r="B1399">
        <v>1291</v>
      </c>
      <c r="C1399">
        <v>11</v>
      </c>
      <c r="D1399">
        <v>98</v>
      </c>
      <c r="E1399">
        <v>25340</v>
      </c>
      <c r="F1399">
        <v>6527</v>
      </c>
      <c r="G1399">
        <v>8</v>
      </c>
      <c r="H1399">
        <v>14</v>
      </c>
      <c r="I1399">
        <v>1</v>
      </c>
      <c r="J1399">
        <v>5</v>
      </c>
      <c r="K1399">
        <v>4</v>
      </c>
      <c r="L1399">
        <v>1</v>
      </c>
      <c r="M1399">
        <v>0</v>
      </c>
      <c r="N1399">
        <v>0</v>
      </c>
      <c r="O1399">
        <v>0</v>
      </c>
    </row>
    <row r="1400" spans="1:15" x14ac:dyDescent="0.3">
      <c r="A1400">
        <v>35</v>
      </c>
      <c r="B1400">
        <v>1146</v>
      </c>
      <c r="C1400">
        <v>26</v>
      </c>
      <c r="D1400">
        <v>31</v>
      </c>
      <c r="E1400">
        <v>28630</v>
      </c>
      <c r="F1400">
        <v>16642</v>
      </c>
      <c r="G1400">
        <v>1</v>
      </c>
      <c r="H1400">
        <v>16</v>
      </c>
      <c r="I1400">
        <v>0</v>
      </c>
      <c r="J1400">
        <v>9</v>
      </c>
      <c r="K1400">
        <v>2</v>
      </c>
      <c r="L1400">
        <v>9</v>
      </c>
      <c r="M1400">
        <v>0</v>
      </c>
      <c r="N1400">
        <v>1</v>
      </c>
      <c r="O1400">
        <v>7</v>
      </c>
    </row>
    <row r="1401" spans="1:15" x14ac:dyDescent="0.3">
      <c r="A1401">
        <v>40</v>
      </c>
      <c r="B1401">
        <v>658</v>
      </c>
      <c r="C1401">
        <v>10</v>
      </c>
      <c r="D1401">
        <v>67</v>
      </c>
      <c r="E1401">
        <v>97050</v>
      </c>
      <c r="F1401">
        <v>20652</v>
      </c>
      <c r="G1401">
        <v>2</v>
      </c>
      <c r="H1401">
        <v>12</v>
      </c>
      <c r="I1401">
        <v>1</v>
      </c>
      <c r="J1401">
        <v>11</v>
      </c>
      <c r="K1401">
        <v>2</v>
      </c>
      <c r="L1401">
        <v>1</v>
      </c>
      <c r="M1401">
        <v>0</v>
      </c>
      <c r="N1401">
        <v>0</v>
      </c>
      <c r="O1401">
        <v>0</v>
      </c>
    </row>
    <row r="1402" spans="1:15" x14ac:dyDescent="0.3">
      <c r="A1402">
        <v>39</v>
      </c>
      <c r="B1402">
        <v>722</v>
      </c>
      <c r="C1402">
        <v>24</v>
      </c>
      <c r="D1402">
        <v>60</v>
      </c>
      <c r="E1402">
        <v>120310</v>
      </c>
      <c r="F1402">
        <v>8828</v>
      </c>
      <c r="G1402">
        <v>0</v>
      </c>
      <c r="H1402">
        <v>11</v>
      </c>
      <c r="I1402">
        <v>1</v>
      </c>
      <c r="J1402">
        <v>21</v>
      </c>
      <c r="K1402">
        <v>2</v>
      </c>
      <c r="L1402">
        <v>20</v>
      </c>
      <c r="M1402">
        <v>9</v>
      </c>
      <c r="N1402">
        <v>9</v>
      </c>
      <c r="O1402">
        <v>6</v>
      </c>
    </row>
    <row r="1403" spans="1:15" x14ac:dyDescent="0.3">
      <c r="A1403">
        <v>50</v>
      </c>
      <c r="B1403">
        <v>869</v>
      </c>
      <c r="C1403">
        <v>3</v>
      </c>
      <c r="D1403">
        <v>86</v>
      </c>
      <c r="E1403">
        <v>26830</v>
      </c>
      <c r="F1403">
        <v>3810</v>
      </c>
      <c r="G1403">
        <v>1</v>
      </c>
      <c r="H1403">
        <v>14</v>
      </c>
      <c r="I1403">
        <v>0</v>
      </c>
      <c r="J1403">
        <v>3</v>
      </c>
      <c r="K1403">
        <v>2</v>
      </c>
      <c r="L1403">
        <v>3</v>
      </c>
      <c r="M1403">
        <v>2</v>
      </c>
      <c r="N1403">
        <v>0</v>
      </c>
      <c r="O1403">
        <v>2</v>
      </c>
    </row>
    <row r="1404" spans="1:15" x14ac:dyDescent="0.3">
      <c r="A1404">
        <v>36</v>
      </c>
      <c r="B1404">
        <v>311</v>
      </c>
      <c r="C1404">
        <v>7</v>
      </c>
      <c r="D1404">
        <v>77</v>
      </c>
      <c r="E1404">
        <v>20130</v>
      </c>
      <c r="F1404">
        <v>10950</v>
      </c>
      <c r="G1404">
        <v>2</v>
      </c>
      <c r="H1404">
        <v>11</v>
      </c>
      <c r="I1404">
        <v>0</v>
      </c>
      <c r="J1404">
        <v>15</v>
      </c>
      <c r="K1404">
        <v>4</v>
      </c>
      <c r="L1404">
        <v>5</v>
      </c>
      <c r="M1404">
        <v>3</v>
      </c>
      <c r="N1404">
        <v>1</v>
      </c>
      <c r="O1404">
        <v>3</v>
      </c>
    </row>
    <row r="1405" spans="1:15" x14ac:dyDescent="0.3">
      <c r="A1405">
        <v>37</v>
      </c>
      <c r="B1405">
        <v>1373</v>
      </c>
      <c r="C1405">
        <v>2</v>
      </c>
      <c r="D1405">
        <v>92</v>
      </c>
      <c r="E1405">
        <v>20900</v>
      </c>
      <c r="F1405">
        <v>2396</v>
      </c>
      <c r="G1405">
        <v>6</v>
      </c>
      <c r="H1405">
        <v>15</v>
      </c>
      <c r="I1405">
        <v>0</v>
      </c>
      <c r="J1405">
        <v>7</v>
      </c>
      <c r="K1405">
        <v>3</v>
      </c>
      <c r="L1405">
        <v>0</v>
      </c>
      <c r="M1405">
        <v>0</v>
      </c>
      <c r="N1405">
        <v>0</v>
      </c>
      <c r="O1405">
        <v>0</v>
      </c>
    </row>
    <row r="1406" spans="1:15" x14ac:dyDescent="0.3">
      <c r="A1406">
        <v>33</v>
      </c>
      <c r="B1406">
        <v>1038</v>
      </c>
      <c r="C1406">
        <v>8</v>
      </c>
      <c r="D1406">
        <v>88</v>
      </c>
      <c r="E1406">
        <v>23420</v>
      </c>
      <c r="F1406">
        <v>21437</v>
      </c>
      <c r="G1406">
        <v>0</v>
      </c>
      <c r="H1406">
        <v>19</v>
      </c>
      <c r="I1406">
        <v>0</v>
      </c>
      <c r="J1406">
        <v>3</v>
      </c>
      <c r="K1406">
        <v>2</v>
      </c>
      <c r="L1406">
        <v>2</v>
      </c>
      <c r="M1406">
        <v>2</v>
      </c>
      <c r="N1406">
        <v>2</v>
      </c>
      <c r="O1406">
        <v>2</v>
      </c>
    </row>
    <row r="1407" spans="1:15" x14ac:dyDescent="0.3">
      <c r="A1407">
        <v>35</v>
      </c>
      <c r="B1407">
        <v>1017</v>
      </c>
      <c r="C1407">
        <v>6</v>
      </c>
      <c r="D1407">
        <v>82</v>
      </c>
      <c r="E1407">
        <v>66460</v>
      </c>
      <c r="F1407">
        <v>19368</v>
      </c>
      <c r="G1407">
        <v>1</v>
      </c>
      <c r="H1407">
        <v>13</v>
      </c>
      <c r="I1407">
        <v>0</v>
      </c>
      <c r="J1407">
        <v>17</v>
      </c>
      <c r="K1407">
        <v>3</v>
      </c>
      <c r="L1407">
        <v>17</v>
      </c>
      <c r="M1407">
        <v>11</v>
      </c>
      <c r="N1407">
        <v>11</v>
      </c>
      <c r="O1407">
        <v>8</v>
      </c>
    </row>
    <row r="1408" spans="1:15" x14ac:dyDescent="0.3">
      <c r="A1408">
        <v>44</v>
      </c>
      <c r="B1408">
        <v>1315</v>
      </c>
      <c r="C1408">
        <v>3</v>
      </c>
      <c r="D1408">
        <v>35</v>
      </c>
      <c r="E1408">
        <v>195130</v>
      </c>
      <c r="F1408">
        <v>9358</v>
      </c>
      <c r="G1408">
        <v>4</v>
      </c>
      <c r="H1408">
        <v>12</v>
      </c>
      <c r="I1408">
        <v>1</v>
      </c>
      <c r="J1408">
        <v>26</v>
      </c>
      <c r="K1408">
        <v>2</v>
      </c>
      <c r="L1408">
        <v>2</v>
      </c>
      <c r="M1408">
        <v>2</v>
      </c>
      <c r="N1408">
        <v>0</v>
      </c>
      <c r="O1408">
        <v>1</v>
      </c>
    </row>
    <row r="1409" spans="1:15" x14ac:dyDescent="0.3">
      <c r="A1409">
        <v>58</v>
      </c>
      <c r="B1409">
        <v>390</v>
      </c>
      <c r="C1409">
        <v>1</v>
      </c>
      <c r="D1409">
        <v>32</v>
      </c>
      <c r="E1409">
        <v>56600</v>
      </c>
      <c r="F1409">
        <v>17056</v>
      </c>
      <c r="G1409">
        <v>2</v>
      </c>
      <c r="H1409">
        <v>13</v>
      </c>
      <c r="I1409">
        <v>1</v>
      </c>
      <c r="J1409">
        <v>12</v>
      </c>
      <c r="K1409">
        <v>2</v>
      </c>
      <c r="L1409">
        <v>5</v>
      </c>
      <c r="M1409">
        <v>3</v>
      </c>
      <c r="N1409">
        <v>1</v>
      </c>
      <c r="O1409">
        <v>2</v>
      </c>
    </row>
    <row r="1410" spans="1:15" x14ac:dyDescent="0.3">
      <c r="A1410">
        <v>29</v>
      </c>
      <c r="B1410">
        <v>350</v>
      </c>
      <c r="C1410">
        <v>13</v>
      </c>
      <c r="D1410">
        <v>56</v>
      </c>
      <c r="E1410">
        <v>23350</v>
      </c>
      <c r="F1410">
        <v>3157</v>
      </c>
      <c r="G1410">
        <v>4</v>
      </c>
      <c r="H1410">
        <v>15</v>
      </c>
      <c r="I1410">
        <v>3</v>
      </c>
      <c r="J1410">
        <v>4</v>
      </c>
      <c r="K1410">
        <v>3</v>
      </c>
      <c r="L1410">
        <v>2</v>
      </c>
      <c r="M1410">
        <v>2</v>
      </c>
      <c r="N1410">
        <v>2</v>
      </c>
      <c r="O1410">
        <v>0</v>
      </c>
    </row>
    <row r="1411" spans="1:15" x14ac:dyDescent="0.3">
      <c r="A1411">
        <v>45</v>
      </c>
      <c r="B1411">
        <v>1316</v>
      </c>
      <c r="C1411">
        <v>29</v>
      </c>
      <c r="D1411">
        <v>83</v>
      </c>
      <c r="E1411">
        <v>34520</v>
      </c>
      <c r="F1411">
        <v>9752</v>
      </c>
      <c r="G1411">
        <v>5</v>
      </c>
      <c r="H1411">
        <v>13</v>
      </c>
      <c r="I1411">
        <v>0</v>
      </c>
      <c r="J1411">
        <v>9</v>
      </c>
      <c r="K1411">
        <v>2</v>
      </c>
      <c r="L1411">
        <v>6</v>
      </c>
      <c r="M1411">
        <v>5</v>
      </c>
      <c r="N1411">
        <v>0</v>
      </c>
      <c r="O1411">
        <v>3</v>
      </c>
    </row>
    <row r="1412" spans="1:15" x14ac:dyDescent="0.3">
      <c r="A1412">
        <v>31</v>
      </c>
      <c r="B1412">
        <v>1003</v>
      </c>
      <c r="C1412">
        <v>5</v>
      </c>
      <c r="D1412">
        <v>51</v>
      </c>
      <c r="E1412">
        <v>83460</v>
      </c>
      <c r="F1412">
        <v>20943</v>
      </c>
      <c r="G1412">
        <v>1</v>
      </c>
      <c r="H1412">
        <v>19</v>
      </c>
      <c r="I1412">
        <v>1</v>
      </c>
      <c r="J1412">
        <v>6</v>
      </c>
      <c r="K1412">
        <v>3</v>
      </c>
      <c r="L1412">
        <v>5</v>
      </c>
      <c r="M1412">
        <v>2</v>
      </c>
      <c r="N1412">
        <v>0</v>
      </c>
      <c r="O1412">
        <v>2</v>
      </c>
    </row>
    <row r="1413" spans="1:15" x14ac:dyDescent="0.3">
      <c r="A1413">
        <v>41</v>
      </c>
      <c r="B1413">
        <v>906</v>
      </c>
      <c r="C1413">
        <v>5</v>
      </c>
      <c r="D1413">
        <v>95</v>
      </c>
      <c r="E1413">
        <v>21070</v>
      </c>
      <c r="F1413">
        <v>20293</v>
      </c>
      <c r="G1413">
        <v>6</v>
      </c>
      <c r="H1413">
        <v>17</v>
      </c>
      <c r="I1413">
        <v>1</v>
      </c>
      <c r="J1413">
        <v>5</v>
      </c>
      <c r="K1413">
        <v>2</v>
      </c>
      <c r="L1413">
        <v>1</v>
      </c>
      <c r="M1413">
        <v>0</v>
      </c>
      <c r="N1413">
        <v>0</v>
      </c>
      <c r="O1413">
        <v>0</v>
      </c>
    </row>
    <row r="1414" spans="1:15" x14ac:dyDescent="0.3">
      <c r="A1414">
        <v>50</v>
      </c>
      <c r="B1414">
        <v>328</v>
      </c>
      <c r="C1414">
        <v>1</v>
      </c>
      <c r="D1414">
        <v>86</v>
      </c>
      <c r="E1414">
        <v>36900</v>
      </c>
      <c r="F1414">
        <v>3425</v>
      </c>
      <c r="G1414">
        <v>2</v>
      </c>
      <c r="H1414">
        <v>15</v>
      </c>
      <c r="I1414">
        <v>1</v>
      </c>
      <c r="J1414">
        <v>5</v>
      </c>
      <c r="K1414">
        <v>2</v>
      </c>
      <c r="L1414">
        <v>5</v>
      </c>
      <c r="M1414">
        <v>2</v>
      </c>
      <c r="N1414">
        <v>0</v>
      </c>
      <c r="O1414">
        <v>2</v>
      </c>
    </row>
    <row r="1415" spans="1:15" x14ac:dyDescent="0.3">
      <c r="A1415">
        <v>56</v>
      </c>
      <c r="B1415">
        <v>667</v>
      </c>
      <c r="C1415">
        <v>1</v>
      </c>
      <c r="D1415">
        <v>57</v>
      </c>
      <c r="E1415">
        <v>63060</v>
      </c>
      <c r="F1415">
        <v>26236</v>
      </c>
      <c r="G1415">
        <v>1</v>
      </c>
      <c r="H1415">
        <v>21</v>
      </c>
      <c r="I1415">
        <v>1</v>
      </c>
      <c r="J1415">
        <v>13</v>
      </c>
      <c r="K1415">
        <v>2</v>
      </c>
      <c r="L1415">
        <v>13</v>
      </c>
      <c r="M1415">
        <v>12</v>
      </c>
      <c r="N1415">
        <v>1</v>
      </c>
      <c r="O1415">
        <v>9</v>
      </c>
    </row>
    <row r="1416" spans="1:15" x14ac:dyDescent="0.3">
      <c r="A1416">
        <v>55</v>
      </c>
      <c r="B1416">
        <v>1136</v>
      </c>
      <c r="C1416">
        <v>1</v>
      </c>
      <c r="D1416">
        <v>81</v>
      </c>
      <c r="E1416">
        <v>147320</v>
      </c>
      <c r="F1416">
        <v>12414</v>
      </c>
      <c r="G1416">
        <v>2</v>
      </c>
      <c r="H1416">
        <v>13</v>
      </c>
      <c r="I1416">
        <v>2</v>
      </c>
      <c r="J1416">
        <v>31</v>
      </c>
      <c r="K1416">
        <v>4</v>
      </c>
      <c r="L1416">
        <v>7</v>
      </c>
      <c r="M1416">
        <v>7</v>
      </c>
      <c r="N1416">
        <v>0</v>
      </c>
      <c r="O1416">
        <v>0</v>
      </c>
    </row>
    <row r="1417" spans="1:15" x14ac:dyDescent="0.3">
      <c r="A1417">
        <v>26</v>
      </c>
      <c r="B1417">
        <v>583</v>
      </c>
      <c r="C1417">
        <v>4</v>
      </c>
      <c r="D1417">
        <v>53</v>
      </c>
      <c r="E1417">
        <v>28750</v>
      </c>
      <c r="F1417">
        <v>9973</v>
      </c>
      <c r="G1417">
        <v>1</v>
      </c>
      <c r="H1417">
        <v>20</v>
      </c>
      <c r="I1417">
        <v>0</v>
      </c>
      <c r="J1417">
        <v>8</v>
      </c>
      <c r="K1417">
        <v>2</v>
      </c>
      <c r="L1417">
        <v>8</v>
      </c>
      <c r="M1417">
        <v>5</v>
      </c>
      <c r="N1417">
        <v>2</v>
      </c>
      <c r="O1417">
        <v>2</v>
      </c>
    </row>
    <row r="1418" spans="1:15" x14ac:dyDescent="0.3">
      <c r="A1418">
        <v>35</v>
      </c>
      <c r="B1418">
        <v>636</v>
      </c>
      <c r="C1418">
        <v>4</v>
      </c>
      <c r="D1418">
        <v>47</v>
      </c>
      <c r="E1418">
        <v>23760</v>
      </c>
      <c r="F1418">
        <v>26537</v>
      </c>
      <c r="G1418">
        <v>1</v>
      </c>
      <c r="H1418">
        <v>13</v>
      </c>
      <c r="I1418">
        <v>1</v>
      </c>
      <c r="J1418">
        <v>2</v>
      </c>
      <c r="K1418">
        <v>2</v>
      </c>
      <c r="L1418">
        <v>2</v>
      </c>
      <c r="M1418">
        <v>2</v>
      </c>
      <c r="N1418">
        <v>2</v>
      </c>
      <c r="O1418">
        <v>2</v>
      </c>
    </row>
    <row r="1419" spans="1:15" x14ac:dyDescent="0.3">
      <c r="A1419">
        <v>36</v>
      </c>
      <c r="B1419">
        <v>913</v>
      </c>
      <c r="C1419">
        <v>9</v>
      </c>
      <c r="D1419">
        <v>48</v>
      </c>
      <c r="E1419">
        <v>88470</v>
      </c>
      <c r="F1419">
        <v>13934</v>
      </c>
      <c r="G1419">
        <v>2</v>
      </c>
      <c r="H1419">
        <v>11</v>
      </c>
      <c r="I1419">
        <v>1</v>
      </c>
      <c r="J1419">
        <v>13</v>
      </c>
      <c r="K1419">
        <v>2</v>
      </c>
      <c r="L1419">
        <v>3</v>
      </c>
      <c r="M1419">
        <v>2</v>
      </c>
      <c r="N1419">
        <v>0</v>
      </c>
      <c r="O1419">
        <v>2</v>
      </c>
    </row>
    <row r="1420" spans="1:15" x14ac:dyDescent="0.3">
      <c r="A1420">
        <v>20</v>
      </c>
      <c r="B1420">
        <v>1097</v>
      </c>
      <c r="C1420">
        <v>11</v>
      </c>
      <c r="D1420">
        <v>98</v>
      </c>
      <c r="E1420">
        <v>26000</v>
      </c>
      <c r="F1420">
        <v>18275</v>
      </c>
      <c r="G1420">
        <v>1</v>
      </c>
      <c r="H1420">
        <v>15</v>
      </c>
      <c r="I1420">
        <v>0</v>
      </c>
      <c r="J1420">
        <v>1</v>
      </c>
      <c r="K1420">
        <v>2</v>
      </c>
      <c r="L1420">
        <v>1</v>
      </c>
      <c r="M1420">
        <v>0</v>
      </c>
      <c r="N1420">
        <v>0</v>
      </c>
      <c r="O1420">
        <v>0</v>
      </c>
    </row>
    <row r="1421" spans="1:15" x14ac:dyDescent="0.3">
      <c r="A1421">
        <v>27</v>
      </c>
      <c r="B1421">
        <v>205</v>
      </c>
      <c r="C1421">
        <v>10</v>
      </c>
      <c r="D1421">
        <v>98</v>
      </c>
      <c r="E1421">
        <v>57690</v>
      </c>
      <c r="F1421">
        <v>7100</v>
      </c>
      <c r="G1421">
        <v>1</v>
      </c>
      <c r="H1421">
        <v>11</v>
      </c>
      <c r="I1421">
        <v>0</v>
      </c>
      <c r="J1421">
        <v>6</v>
      </c>
      <c r="K1421">
        <v>3</v>
      </c>
      <c r="L1421">
        <v>6</v>
      </c>
      <c r="M1421">
        <v>2</v>
      </c>
      <c r="N1421">
        <v>4</v>
      </c>
      <c r="O1421">
        <v>4</v>
      </c>
    </row>
    <row r="1422" spans="1:15" x14ac:dyDescent="0.3">
      <c r="A1422">
        <v>42</v>
      </c>
      <c r="B1422">
        <v>458</v>
      </c>
      <c r="C1422">
        <v>26</v>
      </c>
      <c r="D1422">
        <v>60</v>
      </c>
      <c r="E1422">
        <v>131910</v>
      </c>
      <c r="F1422">
        <v>23281</v>
      </c>
      <c r="G1422">
        <v>3</v>
      </c>
      <c r="H1422">
        <v>17</v>
      </c>
      <c r="I1422">
        <v>0</v>
      </c>
      <c r="J1422">
        <v>20</v>
      </c>
      <c r="K1422">
        <v>6</v>
      </c>
      <c r="L1422">
        <v>1</v>
      </c>
      <c r="M1422">
        <v>0</v>
      </c>
      <c r="N1422">
        <v>0</v>
      </c>
      <c r="O1422">
        <v>0</v>
      </c>
    </row>
    <row r="1423" spans="1:15" x14ac:dyDescent="0.3">
      <c r="A1423">
        <v>36</v>
      </c>
      <c r="B1423">
        <v>1467</v>
      </c>
      <c r="C1423">
        <v>11</v>
      </c>
      <c r="D1423">
        <v>92</v>
      </c>
      <c r="E1423">
        <v>97380</v>
      </c>
      <c r="F1423">
        <v>22952</v>
      </c>
      <c r="G1423">
        <v>0</v>
      </c>
      <c r="H1423">
        <v>14</v>
      </c>
      <c r="I1423">
        <v>1</v>
      </c>
      <c r="J1423">
        <v>10</v>
      </c>
      <c r="K1423">
        <v>6</v>
      </c>
      <c r="L1423">
        <v>9</v>
      </c>
      <c r="M1423">
        <v>7</v>
      </c>
      <c r="N1423">
        <v>2</v>
      </c>
      <c r="O1423">
        <v>8</v>
      </c>
    </row>
    <row r="1424" spans="1:15" x14ac:dyDescent="0.3">
      <c r="A1424">
        <v>24</v>
      </c>
      <c r="B1424">
        <v>1476</v>
      </c>
      <c r="C1424">
        <v>4</v>
      </c>
      <c r="D1424">
        <v>42</v>
      </c>
      <c r="E1424">
        <v>41620</v>
      </c>
      <c r="F1424">
        <v>15211</v>
      </c>
      <c r="G1424">
        <v>1</v>
      </c>
      <c r="H1424">
        <v>12</v>
      </c>
      <c r="I1424">
        <v>2</v>
      </c>
      <c r="J1424">
        <v>5</v>
      </c>
      <c r="K1424">
        <v>3</v>
      </c>
      <c r="L1424">
        <v>5</v>
      </c>
      <c r="M1424">
        <v>4</v>
      </c>
      <c r="N1424">
        <v>0</v>
      </c>
      <c r="O1424">
        <v>3</v>
      </c>
    </row>
    <row r="1425" spans="1:15" x14ac:dyDescent="0.3">
      <c r="A1425">
        <v>24</v>
      </c>
      <c r="B1425">
        <v>1127</v>
      </c>
      <c r="C1425">
        <v>18</v>
      </c>
      <c r="D1425">
        <v>52</v>
      </c>
      <c r="E1425">
        <v>27740</v>
      </c>
      <c r="F1425">
        <v>13257</v>
      </c>
      <c r="G1425">
        <v>0</v>
      </c>
      <c r="H1425">
        <v>12</v>
      </c>
      <c r="I1425">
        <v>1</v>
      </c>
      <c r="J1425">
        <v>6</v>
      </c>
      <c r="K1425">
        <v>2</v>
      </c>
      <c r="L1425">
        <v>5</v>
      </c>
      <c r="M1425">
        <v>3</v>
      </c>
      <c r="N1425">
        <v>1</v>
      </c>
      <c r="O1425">
        <v>2</v>
      </c>
    </row>
    <row r="1426" spans="1:15" x14ac:dyDescent="0.3">
      <c r="A1426">
        <v>30</v>
      </c>
      <c r="B1426">
        <v>501</v>
      </c>
      <c r="C1426">
        <v>27</v>
      </c>
      <c r="D1426">
        <v>99</v>
      </c>
      <c r="E1426">
        <v>5304</v>
      </c>
      <c r="F1426">
        <v>25275</v>
      </c>
      <c r="G1426">
        <v>7</v>
      </c>
      <c r="H1426">
        <v>23</v>
      </c>
      <c r="I1426">
        <v>1</v>
      </c>
      <c r="J1426">
        <v>10</v>
      </c>
      <c r="K1426">
        <v>2</v>
      </c>
      <c r="L1426">
        <v>8</v>
      </c>
      <c r="M1426">
        <v>7</v>
      </c>
      <c r="N1426">
        <v>7</v>
      </c>
      <c r="O1426">
        <v>7</v>
      </c>
    </row>
    <row r="1427" spans="1:15" x14ac:dyDescent="0.3">
      <c r="A1427">
        <v>50</v>
      </c>
      <c r="B1427">
        <v>1452</v>
      </c>
      <c r="C1427">
        <v>11</v>
      </c>
      <c r="D1427">
        <v>53</v>
      </c>
      <c r="E1427">
        <v>199260</v>
      </c>
      <c r="F1427">
        <v>17053</v>
      </c>
      <c r="G1427">
        <v>3</v>
      </c>
      <c r="H1427">
        <v>15</v>
      </c>
      <c r="I1427">
        <v>0</v>
      </c>
      <c r="J1427">
        <v>21</v>
      </c>
      <c r="K1427">
        <v>5</v>
      </c>
      <c r="L1427">
        <v>5</v>
      </c>
      <c r="M1427">
        <v>4</v>
      </c>
      <c r="N1427">
        <v>4</v>
      </c>
      <c r="O1427">
        <v>4</v>
      </c>
    </row>
    <row r="1428" spans="1:15" x14ac:dyDescent="0.3">
      <c r="A1428">
        <v>53</v>
      </c>
      <c r="B1428">
        <v>1084</v>
      </c>
      <c r="C1428">
        <v>13</v>
      </c>
      <c r="D1428">
        <v>57</v>
      </c>
      <c r="E1428">
        <v>44500</v>
      </c>
      <c r="F1428">
        <v>26250</v>
      </c>
      <c r="G1428">
        <v>1</v>
      </c>
      <c r="H1428">
        <v>11</v>
      </c>
      <c r="I1428">
        <v>2</v>
      </c>
      <c r="J1428">
        <v>5</v>
      </c>
      <c r="K1428">
        <v>3</v>
      </c>
      <c r="L1428">
        <v>4</v>
      </c>
      <c r="M1428">
        <v>2</v>
      </c>
      <c r="N1428">
        <v>1</v>
      </c>
      <c r="O1428">
        <v>3</v>
      </c>
    </row>
    <row r="1429" spans="1:15" x14ac:dyDescent="0.3">
      <c r="A1429">
        <v>53</v>
      </c>
      <c r="B1429">
        <v>1168</v>
      </c>
      <c r="C1429">
        <v>24</v>
      </c>
      <c r="D1429">
        <v>66</v>
      </c>
      <c r="E1429">
        <v>104480</v>
      </c>
      <c r="F1429">
        <v>5843</v>
      </c>
      <c r="G1429">
        <v>6</v>
      </c>
      <c r="H1429">
        <v>13</v>
      </c>
      <c r="I1429">
        <v>0</v>
      </c>
      <c r="J1429">
        <v>15</v>
      </c>
      <c r="K1429">
        <v>2</v>
      </c>
      <c r="L1429">
        <v>2</v>
      </c>
      <c r="M1429">
        <v>2</v>
      </c>
      <c r="N1429">
        <v>2</v>
      </c>
      <c r="O1429">
        <v>2</v>
      </c>
    </row>
    <row r="1430" spans="1:15" x14ac:dyDescent="0.3">
      <c r="A1430">
        <v>21</v>
      </c>
      <c r="B1430">
        <v>996</v>
      </c>
      <c r="C1430">
        <v>3</v>
      </c>
      <c r="D1430">
        <v>100</v>
      </c>
      <c r="E1430">
        <v>32300</v>
      </c>
      <c r="F1430">
        <v>10531</v>
      </c>
      <c r="G1430">
        <v>1</v>
      </c>
      <c r="H1430">
        <v>17</v>
      </c>
      <c r="I1430">
        <v>0</v>
      </c>
      <c r="J1430">
        <v>3</v>
      </c>
      <c r="K1430">
        <v>4</v>
      </c>
      <c r="L1430">
        <v>3</v>
      </c>
      <c r="M1430">
        <v>2</v>
      </c>
      <c r="N1430">
        <v>1</v>
      </c>
      <c r="O1430">
        <v>0</v>
      </c>
    </row>
    <row r="1431" spans="1:15" x14ac:dyDescent="0.3">
      <c r="A1431">
        <v>37</v>
      </c>
      <c r="B1431">
        <v>1462</v>
      </c>
      <c r="C1431">
        <v>11</v>
      </c>
      <c r="D1431">
        <v>94</v>
      </c>
      <c r="E1431">
        <v>36290</v>
      </c>
      <c r="F1431">
        <v>19106</v>
      </c>
      <c r="G1431">
        <v>4</v>
      </c>
      <c r="H1431">
        <v>18</v>
      </c>
      <c r="I1431">
        <v>0</v>
      </c>
      <c r="J1431">
        <v>8</v>
      </c>
      <c r="K1431">
        <v>6</v>
      </c>
      <c r="L1431">
        <v>3</v>
      </c>
      <c r="M1431">
        <v>2</v>
      </c>
      <c r="N1431">
        <v>0</v>
      </c>
      <c r="O1431">
        <v>2</v>
      </c>
    </row>
    <row r="1432" spans="1:15" x14ac:dyDescent="0.3">
      <c r="A1432">
        <v>35</v>
      </c>
      <c r="B1432">
        <v>882</v>
      </c>
      <c r="C1432">
        <v>3</v>
      </c>
      <c r="D1432">
        <v>92</v>
      </c>
      <c r="E1432">
        <v>78230</v>
      </c>
      <c r="F1432">
        <v>6812</v>
      </c>
      <c r="G1432">
        <v>6</v>
      </c>
      <c r="H1432">
        <v>13</v>
      </c>
      <c r="I1432">
        <v>1</v>
      </c>
      <c r="J1432">
        <v>12</v>
      </c>
      <c r="K1432">
        <v>2</v>
      </c>
      <c r="L1432">
        <v>10</v>
      </c>
      <c r="M1432">
        <v>9</v>
      </c>
      <c r="N1432">
        <v>0</v>
      </c>
      <c r="O1432">
        <v>8</v>
      </c>
    </row>
    <row r="1433" spans="1:15" x14ac:dyDescent="0.3">
      <c r="A1433">
        <v>47</v>
      </c>
      <c r="B1433">
        <v>359</v>
      </c>
      <c r="C1433">
        <v>2</v>
      </c>
      <c r="D1433">
        <v>82</v>
      </c>
      <c r="E1433">
        <v>17169</v>
      </c>
      <c r="F1433">
        <v>26703</v>
      </c>
      <c r="G1433">
        <v>3</v>
      </c>
      <c r="H1433">
        <v>19</v>
      </c>
      <c r="I1433">
        <v>2</v>
      </c>
      <c r="J1433">
        <v>26</v>
      </c>
      <c r="K1433">
        <v>2</v>
      </c>
      <c r="L1433">
        <v>20</v>
      </c>
      <c r="M1433">
        <v>17</v>
      </c>
      <c r="N1433">
        <v>5</v>
      </c>
      <c r="O1433">
        <v>6</v>
      </c>
    </row>
    <row r="1434" spans="1:15" x14ac:dyDescent="0.3">
      <c r="A1434">
        <v>22</v>
      </c>
      <c r="B1434">
        <v>253</v>
      </c>
      <c r="C1434">
        <v>11</v>
      </c>
      <c r="D1434">
        <v>43</v>
      </c>
      <c r="E1434">
        <v>22440</v>
      </c>
      <c r="F1434">
        <v>24440</v>
      </c>
      <c r="G1434">
        <v>1</v>
      </c>
      <c r="H1434">
        <v>13</v>
      </c>
      <c r="I1434">
        <v>1</v>
      </c>
      <c r="J1434">
        <v>2</v>
      </c>
      <c r="K1434">
        <v>1</v>
      </c>
      <c r="L1434">
        <v>2</v>
      </c>
      <c r="M1434">
        <v>1</v>
      </c>
      <c r="N1434">
        <v>1</v>
      </c>
      <c r="O1434">
        <v>2</v>
      </c>
    </row>
    <row r="1435" spans="1:15" x14ac:dyDescent="0.3">
      <c r="A1435">
        <v>39</v>
      </c>
      <c r="B1435">
        <v>116</v>
      </c>
      <c r="C1435">
        <v>24</v>
      </c>
      <c r="D1435">
        <v>52</v>
      </c>
      <c r="E1435">
        <v>41080</v>
      </c>
      <c r="F1435">
        <v>5340</v>
      </c>
      <c r="G1435">
        <v>7</v>
      </c>
      <c r="H1435">
        <v>13</v>
      </c>
      <c r="I1435">
        <v>0</v>
      </c>
      <c r="J1435">
        <v>18</v>
      </c>
      <c r="K1435">
        <v>2</v>
      </c>
      <c r="L1435">
        <v>7</v>
      </c>
      <c r="M1435">
        <v>7</v>
      </c>
      <c r="N1435">
        <v>1</v>
      </c>
      <c r="O1435">
        <v>7</v>
      </c>
    </row>
    <row r="1436" spans="1:15" x14ac:dyDescent="0.3">
      <c r="A1436">
        <v>52</v>
      </c>
      <c r="B1436">
        <v>621</v>
      </c>
      <c r="C1436">
        <v>3</v>
      </c>
      <c r="D1436">
        <v>31</v>
      </c>
      <c r="E1436">
        <v>168560</v>
      </c>
      <c r="F1436">
        <v>10084</v>
      </c>
      <c r="G1436">
        <v>1</v>
      </c>
      <c r="H1436">
        <v>11</v>
      </c>
      <c r="I1436">
        <v>0</v>
      </c>
      <c r="J1436">
        <v>34</v>
      </c>
      <c r="K1436">
        <v>3</v>
      </c>
      <c r="L1436">
        <v>34</v>
      </c>
      <c r="M1436">
        <v>6</v>
      </c>
      <c r="N1436">
        <v>1</v>
      </c>
      <c r="O1436">
        <v>16</v>
      </c>
    </row>
    <row r="1437" spans="1:15" x14ac:dyDescent="0.3">
      <c r="A1437">
        <v>44</v>
      </c>
      <c r="B1437">
        <v>111</v>
      </c>
      <c r="C1437">
        <v>17</v>
      </c>
      <c r="D1437">
        <v>74</v>
      </c>
      <c r="E1437">
        <v>22900</v>
      </c>
      <c r="F1437">
        <v>4279</v>
      </c>
      <c r="G1437">
        <v>2</v>
      </c>
      <c r="H1437">
        <v>13</v>
      </c>
      <c r="I1437">
        <v>0</v>
      </c>
      <c r="J1437">
        <v>6</v>
      </c>
      <c r="K1437">
        <v>3</v>
      </c>
      <c r="L1437">
        <v>0</v>
      </c>
      <c r="M1437">
        <v>0</v>
      </c>
      <c r="N1437">
        <v>0</v>
      </c>
      <c r="O1437">
        <v>0</v>
      </c>
    </row>
    <row r="1438" spans="1:15" x14ac:dyDescent="0.3">
      <c r="A1438">
        <v>49</v>
      </c>
      <c r="B1438">
        <v>1495</v>
      </c>
      <c r="C1438">
        <v>5</v>
      </c>
      <c r="D1438">
        <v>96</v>
      </c>
      <c r="E1438">
        <v>66510</v>
      </c>
      <c r="F1438">
        <v>21534</v>
      </c>
      <c r="G1438">
        <v>2</v>
      </c>
      <c r="H1438">
        <v>14</v>
      </c>
      <c r="I1438">
        <v>1</v>
      </c>
      <c r="J1438">
        <v>20</v>
      </c>
      <c r="K1438">
        <v>0</v>
      </c>
      <c r="L1438">
        <v>3</v>
      </c>
      <c r="M1438">
        <v>2</v>
      </c>
      <c r="N1438">
        <v>1</v>
      </c>
      <c r="O1438">
        <v>2</v>
      </c>
    </row>
    <row r="1439" spans="1:15" x14ac:dyDescent="0.3">
      <c r="A1439">
        <v>33</v>
      </c>
      <c r="B1439">
        <v>134</v>
      </c>
      <c r="C1439">
        <v>2</v>
      </c>
      <c r="D1439">
        <v>90</v>
      </c>
      <c r="E1439">
        <v>25000</v>
      </c>
      <c r="F1439">
        <v>10515</v>
      </c>
      <c r="G1439">
        <v>0</v>
      </c>
      <c r="H1439">
        <v>14</v>
      </c>
      <c r="I1439">
        <v>0</v>
      </c>
      <c r="J1439">
        <v>4</v>
      </c>
      <c r="K1439">
        <v>2</v>
      </c>
      <c r="L1439">
        <v>3</v>
      </c>
      <c r="M1439">
        <v>1</v>
      </c>
      <c r="N1439">
        <v>0</v>
      </c>
      <c r="O1439">
        <v>2</v>
      </c>
    </row>
    <row r="1440" spans="1:15" x14ac:dyDescent="0.3">
      <c r="A1440">
        <v>34</v>
      </c>
      <c r="B1440">
        <v>735</v>
      </c>
      <c r="C1440">
        <v>3</v>
      </c>
      <c r="D1440">
        <v>75</v>
      </c>
      <c r="E1440">
        <v>81030</v>
      </c>
      <c r="F1440">
        <v>16495</v>
      </c>
      <c r="G1440">
        <v>3</v>
      </c>
      <c r="H1440">
        <v>12</v>
      </c>
      <c r="I1440">
        <v>0</v>
      </c>
      <c r="J1440">
        <v>9</v>
      </c>
      <c r="K1440">
        <v>3</v>
      </c>
      <c r="L1440">
        <v>4</v>
      </c>
      <c r="M1440">
        <v>2</v>
      </c>
      <c r="N1440">
        <v>0</v>
      </c>
      <c r="O1440">
        <v>1</v>
      </c>
    </row>
    <row r="1441" spans="1:15" x14ac:dyDescent="0.3">
      <c r="A1441">
        <v>55</v>
      </c>
      <c r="B1441">
        <v>1311</v>
      </c>
      <c r="C1441">
        <v>2</v>
      </c>
      <c r="D1441">
        <v>97</v>
      </c>
      <c r="E1441">
        <v>166590</v>
      </c>
      <c r="F1441">
        <v>23258</v>
      </c>
      <c r="G1441">
        <v>2</v>
      </c>
      <c r="H1441">
        <v>13</v>
      </c>
      <c r="I1441">
        <v>0</v>
      </c>
      <c r="J1441">
        <v>30</v>
      </c>
      <c r="K1441">
        <v>2</v>
      </c>
      <c r="L1441">
        <v>5</v>
      </c>
      <c r="M1441">
        <v>4</v>
      </c>
      <c r="N1441">
        <v>1</v>
      </c>
      <c r="O1441">
        <v>2</v>
      </c>
    </row>
    <row r="1442" spans="1:15" x14ac:dyDescent="0.3">
      <c r="A1442">
        <v>49</v>
      </c>
      <c r="B1442">
        <v>809</v>
      </c>
      <c r="C1442">
        <v>1</v>
      </c>
      <c r="D1442">
        <v>36</v>
      </c>
      <c r="E1442">
        <v>153790</v>
      </c>
      <c r="F1442">
        <v>22384</v>
      </c>
      <c r="G1442">
        <v>4</v>
      </c>
      <c r="H1442">
        <v>14</v>
      </c>
      <c r="I1442">
        <v>0</v>
      </c>
      <c r="J1442">
        <v>23</v>
      </c>
      <c r="K1442">
        <v>2</v>
      </c>
      <c r="L1442">
        <v>8</v>
      </c>
      <c r="M1442">
        <v>7</v>
      </c>
      <c r="N1442">
        <v>0</v>
      </c>
      <c r="O1442">
        <v>0</v>
      </c>
    </row>
    <row r="1443" spans="1:15" x14ac:dyDescent="0.3">
      <c r="A1443">
        <v>31</v>
      </c>
      <c r="B1443">
        <v>202</v>
      </c>
      <c r="C1443">
        <v>8</v>
      </c>
      <c r="D1443">
        <v>34</v>
      </c>
      <c r="E1443">
        <v>12610</v>
      </c>
      <c r="F1443">
        <v>22262</v>
      </c>
      <c r="G1443">
        <v>1</v>
      </c>
      <c r="H1443">
        <v>12</v>
      </c>
      <c r="I1443">
        <v>0</v>
      </c>
      <c r="J1443">
        <v>1</v>
      </c>
      <c r="K1443">
        <v>3</v>
      </c>
      <c r="L1443">
        <v>1</v>
      </c>
      <c r="M1443">
        <v>0</v>
      </c>
      <c r="N1443">
        <v>0</v>
      </c>
      <c r="O1443">
        <v>0</v>
      </c>
    </row>
    <row r="1444" spans="1:15" x14ac:dyDescent="0.3">
      <c r="A1444">
        <v>29</v>
      </c>
      <c r="B1444">
        <v>806</v>
      </c>
      <c r="C1444">
        <v>1</v>
      </c>
      <c r="D1444">
        <v>76</v>
      </c>
      <c r="E1444">
        <v>27200</v>
      </c>
      <c r="F1444">
        <v>18959</v>
      </c>
      <c r="G1444">
        <v>1</v>
      </c>
      <c r="H1444">
        <v>18</v>
      </c>
      <c r="I1444">
        <v>1</v>
      </c>
      <c r="J1444">
        <v>10</v>
      </c>
      <c r="K1444">
        <v>5</v>
      </c>
      <c r="L1444">
        <v>10</v>
      </c>
      <c r="M1444">
        <v>7</v>
      </c>
      <c r="N1444">
        <v>2</v>
      </c>
      <c r="O1444">
        <v>8</v>
      </c>
    </row>
    <row r="1445" spans="1:15" x14ac:dyDescent="0.3">
      <c r="A1445">
        <v>41</v>
      </c>
      <c r="B1445">
        <v>167</v>
      </c>
      <c r="C1445">
        <v>12</v>
      </c>
      <c r="D1445">
        <v>46</v>
      </c>
      <c r="E1445">
        <v>47660</v>
      </c>
      <c r="F1445">
        <v>9051</v>
      </c>
      <c r="G1445">
        <v>3</v>
      </c>
      <c r="H1445">
        <v>11</v>
      </c>
      <c r="I1445">
        <v>1</v>
      </c>
      <c r="J1445">
        <v>6</v>
      </c>
      <c r="K1445">
        <v>4</v>
      </c>
      <c r="L1445">
        <v>1</v>
      </c>
      <c r="M1445">
        <v>0</v>
      </c>
      <c r="N1445">
        <v>0</v>
      </c>
      <c r="O1445">
        <v>0</v>
      </c>
    </row>
    <row r="1446" spans="1:15" x14ac:dyDescent="0.3">
      <c r="A1446">
        <v>29</v>
      </c>
      <c r="B1446">
        <v>1176</v>
      </c>
      <c r="C1446">
        <v>3</v>
      </c>
      <c r="D1446">
        <v>62</v>
      </c>
      <c r="E1446">
        <v>55610</v>
      </c>
      <c r="F1446">
        <v>3487</v>
      </c>
      <c r="G1446">
        <v>1</v>
      </c>
      <c r="H1446">
        <v>14</v>
      </c>
      <c r="I1446">
        <v>1</v>
      </c>
      <c r="J1446">
        <v>6</v>
      </c>
      <c r="K1446">
        <v>5</v>
      </c>
      <c r="L1446">
        <v>6</v>
      </c>
      <c r="M1446">
        <v>0</v>
      </c>
      <c r="N1446">
        <v>1</v>
      </c>
      <c r="O1446">
        <v>2</v>
      </c>
    </row>
    <row r="1447" spans="1:15" x14ac:dyDescent="0.3">
      <c r="A1447">
        <v>49</v>
      </c>
      <c r="B1447">
        <v>301</v>
      </c>
      <c r="C1447">
        <v>22</v>
      </c>
      <c r="D1447">
        <v>72</v>
      </c>
      <c r="E1447">
        <v>164130</v>
      </c>
      <c r="F1447">
        <v>3498</v>
      </c>
      <c r="G1447">
        <v>3</v>
      </c>
      <c r="H1447">
        <v>16</v>
      </c>
      <c r="I1447">
        <v>2</v>
      </c>
      <c r="J1447">
        <v>27</v>
      </c>
      <c r="K1447">
        <v>2</v>
      </c>
      <c r="L1447">
        <v>4</v>
      </c>
      <c r="M1447">
        <v>2</v>
      </c>
      <c r="N1447">
        <v>1</v>
      </c>
      <c r="O1447">
        <v>2</v>
      </c>
    </row>
    <row r="1448" spans="1:15" x14ac:dyDescent="0.3">
      <c r="A1448">
        <v>42</v>
      </c>
      <c r="B1448">
        <v>1368</v>
      </c>
      <c r="C1448">
        <v>28</v>
      </c>
      <c r="D1448">
        <v>88</v>
      </c>
      <c r="E1448">
        <v>45230</v>
      </c>
      <c r="F1448">
        <v>4386</v>
      </c>
      <c r="G1448">
        <v>0</v>
      </c>
      <c r="H1448">
        <v>11</v>
      </c>
      <c r="I1448">
        <v>3</v>
      </c>
      <c r="J1448">
        <v>7</v>
      </c>
      <c r="K1448">
        <v>4</v>
      </c>
      <c r="L1448">
        <v>6</v>
      </c>
      <c r="M1448">
        <v>5</v>
      </c>
      <c r="N1448">
        <v>0</v>
      </c>
      <c r="O1448">
        <v>4</v>
      </c>
    </row>
    <row r="1449" spans="1:15" x14ac:dyDescent="0.3">
      <c r="A1449">
        <v>32</v>
      </c>
      <c r="B1449">
        <v>117</v>
      </c>
      <c r="C1449">
        <v>13</v>
      </c>
      <c r="D1449">
        <v>73</v>
      </c>
      <c r="E1449">
        <v>44030</v>
      </c>
      <c r="F1449">
        <v>9250</v>
      </c>
      <c r="G1449">
        <v>2</v>
      </c>
      <c r="H1449">
        <v>11</v>
      </c>
      <c r="I1449">
        <v>1</v>
      </c>
      <c r="J1449">
        <v>8</v>
      </c>
      <c r="K1449">
        <v>3</v>
      </c>
      <c r="L1449">
        <v>5</v>
      </c>
      <c r="M1449">
        <v>2</v>
      </c>
      <c r="N1449">
        <v>0</v>
      </c>
      <c r="O1449">
        <v>3</v>
      </c>
    </row>
    <row r="1450" spans="1:15" x14ac:dyDescent="0.3">
      <c r="A1450">
        <v>33</v>
      </c>
      <c r="B1450">
        <v>1146</v>
      </c>
      <c r="C1450">
        <v>25</v>
      </c>
      <c r="D1450">
        <v>82</v>
      </c>
      <c r="E1450">
        <v>45390</v>
      </c>
      <c r="F1450">
        <v>4905</v>
      </c>
      <c r="G1450">
        <v>1</v>
      </c>
      <c r="H1450">
        <v>12</v>
      </c>
      <c r="I1450">
        <v>1</v>
      </c>
      <c r="J1450">
        <v>10</v>
      </c>
      <c r="K1450">
        <v>3</v>
      </c>
      <c r="L1450">
        <v>10</v>
      </c>
      <c r="M1450">
        <v>7</v>
      </c>
      <c r="N1450">
        <v>0</v>
      </c>
      <c r="O1450">
        <v>1</v>
      </c>
    </row>
    <row r="1451" spans="1:15" x14ac:dyDescent="0.3">
      <c r="A1451">
        <v>53</v>
      </c>
      <c r="B1451">
        <v>1223</v>
      </c>
      <c r="C1451">
        <v>7</v>
      </c>
      <c r="D1451">
        <v>50</v>
      </c>
      <c r="E1451">
        <v>186060</v>
      </c>
      <c r="F1451">
        <v>18640</v>
      </c>
      <c r="G1451">
        <v>3</v>
      </c>
      <c r="H1451">
        <v>18</v>
      </c>
      <c r="I1451">
        <v>1</v>
      </c>
      <c r="J1451">
        <v>26</v>
      </c>
      <c r="K1451">
        <v>6</v>
      </c>
      <c r="L1451">
        <v>7</v>
      </c>
      <c r="M1451">
        <v>7</v>
      </c>
      <c r="N1451">
        <v>4</v>
      </c>
      <c r="O1451">
        <v>7</v>
      </c>
    </row>
    <row r="1452" spans="1:15" x14ac:dyDescent="0.3">
      <c r="A1452">
        <v>32</v>
      </c>
      <c r="B1452">
        <v>379</v>
      </c>
      <c r="C1452">
        <v>5</v>
      </c>
      <c r="D1452">
        <v>48</v>
      </c>
      <c r="E1452">
        <v>65240</v>
      </c>
      <c r="F1452">
        <v>8891</v>
      </c>
      <c r="G1452">
        <v>1</v>
      </c>
      <c r="H1452">
        <v>14</v>
      </c>
      <c r="I1452">
        <v>1</v>
      </c>
      <c r="J1452">
        <v>10</v>
      </c>
      <c r="K1452">
        <v>3</v>
      </c>
      <c r="L1452">
        <v>10</v>
      </c>
      <c r="M1452">
        <v>8</v>
      </c>
      <c r="N1452">
        <v>5</v>
      </c>
      <c r="O1452">
        <v>3</v>
      </c>
    </row>
    <row r="1453" spans="1:15" x14ac:dyDescent="0.3">
      <c r="A1453">
        <v>36</v>
      </c>
      <c r="B1453">
        <v>1266</v>
      </c>
      <c r="C1453">
        <v>10</v>
      </c>
      <c r="D1453">
        <v>63</v>
      </c>
      <c r="E1453">
        <v>56730</v>
      </c>
      <c r="F1453">
        <v>6060</v>
      </c>
      <c r="G1453">
        <v>1</v>
      </c>
      <c r="H1453">
        <v>13</v>
      </c>
      <c r="I1453">
        <v>1</v>
      </c>
      <c r="J1453">
        <v>10</v>
      </c>
      <c r="K1453">
        <v>4</v>
      </c>
      <c r="L1453">
        <v>10</v>
      </c>
      <c r="M1453">
        <v>9</v>
      </c>
      <c r="N1453">
        <v>1</v>
      </c>
      <c r="O1453">
        <v>7</v>
      </c>
    </row>
    <row r="1454" spans="1:15" x14ac:dyDescent="0.3">
      <c r="A1454">
        <v>34</v>
      </c>
      <c r="B1454">
        <v>1400</v>
      </c>
      <c r="C1454">
        <v>9</v>
      </c>
      <c r="D1454">
        <v>70</v>
      </c>
      <c r="E1454">
        <v>57140</v>
      </c>
      <c r="F1454">
        <v>5829</v>
      </c>
      <c r="G1454">
        <v>1</v>
      </c>
      <c r="H1454">
        <v>20</v>
      </c>
      <c r="I1454">
        <v>0</v>
      </c>
      <c r="J1454">
        <v>6</v>
      </c>
      <c r="K1454">
        <v>3</v>
      </c>
      <c r="L1454">
        <v>6</v>
      </c>
      <c r="M1454">
        <v>5</v>
      </c>
      <c r="N1454">
        <v>1</v>
      </c>
      <c r="O1454">
        <v>3</v>
      </c>
    </row>
    <row r="1455" spans="1:15" x14ac:dyDescent="0.3">
      <c r="A1455">
        <v>20</v>
      </c>
      <c r="B1455">
        <v>500</v>
      </c>
      <c r="C1455">
        <v>2</v>
      </c>
      <c r="D1455">
        <v>49</v>
      </c>
      <c r="E1455">
        <v>20440</v>
      </c>
      <c r="F1455">
        <v>22052</v>
      </c>
      <c r="G1455">
        <v>1</v>
      </c>
      <c r="H1455">
        <v>13</v>
      </c>
      <c r="I1455">
        <v>0</v>
      </c>
      <c r="J1455">
        <v>2</v>
      </c>
      <c r="K1455">
        <v>3</v>
      </c>
      <c r="L1455">
        <v>2</v>
      </c>
      <c r="M1455">
        <v>2</v>
      </c>
      <c r="N1455">
        <v>0</v>
      </c>
      <c r="O1455">
        <v>2</v>
      </c>
    </row>
    <row r="1456" spans="1:15" x14ac:dyDescent="0.3">
      <c r="A1456">
        <v>29</v>
      </c>
      <c r="B1456">
        <v>738</v>
      </c>
      <c r="C1456">
        <v>9</v>
      </c>
      <c r="D1456">
        <v>30</v>
      </c>
      <c r="E1456">
        <v>39830</v>
      </c>
      <c r="F1456">
        <v>7621</v>
      </c>
      <c r="G1456">
        <v>0</v>
      </c>
      <c r="H1456">
        <v>17</v>
      </c>
      <c r="I1456">
        <v>0</v>
      </c>
      <c r="J1456">
        <v>4</v>
      </c>
      <c r="K1456">
        <v>2</v>
      </c>
      <c r="L1456">
        <v>3</v>
      </c>
      <c r="M1456">
        <v>2</v>
      </c>
      <c r="N1456">
        <v>2</v>
      </c>
      <c r="O1456">
        <v>2</v>
      </c>
    </row>
    <row r="1457" spans="1:15" x14ac:dyDescent="0.3">
      <c r="A1457">
        <v>37</v>
      </c>
      <c r="B1457">
        <v>1063</v>
      </c>
      <c r="C1457">
        <v>25</v>
      </c>
      <c r="D1457">
        <v>72</v>
      </c>
      <c r="E1457">
        <v>44490</v>
      </c>
      <c r="F1457">
        <v>23866</v>
      </c>
      <c r="G1457">
        <v>3</v>
      </c>
      <c r="H1457">
        <v>15</v>
      </c>
      <c r="I1457">
        <v>2</v>
      </c>
      <c r="J1457">
        <v>15</v>
      </c>
      <c r="K1457">
        <v>2</v>
      </c>
      <c r="L1457">
        <v>13</v>
      </c>
      <c r="M1457">
        <v>11</v>
      </c>
      <c r="N1457">
        <v>10</v>
      </c>
      <c r="O1457">
        <v>7</v>
      </c>
    </row>
    <row r="1458" spans="1:15" x14ac:dyDescent="0.3">
      <c r="A1458">
        <v>36</v>
      </c>
      <c r="B1458">
        <v>301</v>
      </c>
      <c r="C1458">
        <v>15</v>
      </c>
      <c r="D1458">
        <v>88</v>
      </c>
      <c r="E1458">
        <v>54060</v>
      </c>
      <c r="F1458">
        <v>10436</v>
      </c>
      <c r="G1458">
        <v>1</v>
      </c>
      <c r="H1458">
        <v>24</v>
      </c>
      <c r="I1458">
        <v>1</v>
      </c>
      <c r="J1458">
        <v>15</v>
      </c>
      <c r="K1458">
        <v>4</v>
      </c>
      <c r="L1458">
        <v>15</v>
      </c>
      <c r="M1458">
        <v>12</v>
      </c>
      <c r="N1458">
        <v>11</v>
      </c>
      <c r="O1458">
        <v>11</v>
      </c>
    </row>
    <row r="1459" spans="1:15" x14ac:dyDescent="0.3">
      <c r="A1459">
        <v>38</v>
      </c>
      <c r="B1459">
        <v>471</v>
      </c>
      <c r="C1459">
        <v>12</v>
      </c>
      <c r="D1459">
        <v>45</v>
      </c>
      <c r="E1459">
        <v>62880</v>
      </c>
      <c r="F1459">
        <v>4284</v>
      </c>
      <c r="G1459">
        <v>2</v>
      </c>
      <c r="H1459">
        <v>15</v>
      </c>
      <c r="I1459">
        <v>1</v>
      </c>
      <c r="J1459">
        <v>13</v>
      </c>
      <c r="K1459">
        <v>3</v>
      </c>
      <c r="L1459">
        <v>4</v>
      </c>
      <c r="M1459">
        <v>3</v>
      </c>
      <c r="N1459">
        <v>1</v>
      </c>
      <c r="O1459">
        <v>2</v>
      </c>
    </row>
    <row r="1460" spans="1:15" x14ac:dyDescent="0.3">
      <c r="A1460">
        <v>30</v>
      </c>
      <c r="B1460">
        <v>448</v>
      </c>
      <c r="C1460">
        <v>12</v>
      </c>
      <c r="D1460">
        <v>74</v>
      </c>
      <c r="E1460">
        <v>20330</v>
      </c>
      <c r="F1460">
        <v>14470</v>
      </c>
      <c r="G1460">
        <v>1</v>
      </c>
      <c r="H1460">
        <v>18</v>
      </c>
      <c r="I1460">
        <v>1</v>
      </c>
      <c r="J1460">
        <v>1</v>
      </c>
      <c r="K1460">
        <v>2</v>
      </c>
      <c r="L1460">
        <v>1</v>
      </c>
      <c r="M1460">
        <v>0</v>
      </c>
      <c r="N1460">
        <v>0</v>
      </c>
      <c r="O1460">
        <v>0</v>
      </c>
    </row>
    <row r="1461" spans="1:15" x14ac:dyDescent="0.3">
      <c r="A1461">
        <v>34</v>
      </c>
      <c r="B1461">
        <v>704</v>
      </c>
      <c r="C1461">
        <v>28</v>
      </c>
      <c r="D1461">
        <v>95</v>
      </c>
      <c r="E1461">
        <v>67120</v>
      </c>
      <c r="F1461">
        <v>8978</v>
      </c>
      <c r="G1461">
        <v>1</v>
      </c>
      <c r="H1461">
        <v>21</v>
      </c>
      <c r="I1461">
        <v>2</v>
      </c>
      <c r="J1461">
        <v>8</v>
      </c>
      <c r="K1461">
        <v>2</v>
      </c>
      <c r="L1461">
        <v>8</v>
      </c>
      <c r="M1461">
        <v>7</v>
      </c>
      <c r="N1461">
        <v>1</v>
      </c>
      <c r="O1461">
        <v>7</v>
      </c>
    </row>
    <row r="1462" spans="1:15" x14ac:dyDescent="0.3">
      <c r="A1462">
        <v>45</v>
      </c>
      <c r="B1462">
        <v>336</v>
      </c>
      <c r="C1462">
        <v>26</v>
      </c>
      <c r="D1462">
        <v>52</v>
      </c>
      <c r="E1462">
        <v>43850</v>
      </c>
      <c r="F1462">
        <v>24162</v>
      </c>
      <c r="G1462">
        <v>1</v>
      </c>
      <c r="H1462">
        <v>15</v>
      </c>
      <c r="I1462">
        <v>1</v>
      </c>
      <c r="J1462">
        <v>10</v>
      </c>
      <c r="K1462">
        <v>2</v>
      </c>
      <c r="L1462">
        <v>10</v>
      </c>
      <c r="M1462">
        <v>7</v>
      </c>
      <c r="N1462">
        <v>4</v>
      </c>
      <c r="O1462">
        <v>5</v>
      </c>
    </row>
    <row r="1463" spans="1:15" x14ac:dyDescent="0.3">
      <c r="A1463">
        <v>34</v>
      </c>
      <c r="B1463">
        <v>131</v>
      </c>
      <c r="C1463">
        <v>2</v>
      </c>
      <c r="D1463">
        <v>86</v>
      </c>
      <c r="E1463">
        <v>45380</v>
      </c>
      <c r="F1463">
        <v>6039</v>
      </c>
      <c r="G1463">
        <v>0</v>
      </c>
      <c r="H1463">
        <v>12</v>
      </c>
      <c r="I1463">
        <v>0</v>
      </c>
      <c r="J1463">
        <v>4</v>
      </c>
      <c r="K1463">
        <v>3</v>
      </c>
      <c r="L1463">
        <v>3</v>
      </c>
      <c r="M1463">
        <v>2</v>
      </c>
      <c r="N1463">
        <v>0</v>
      </c>
      <c r="O1463">
        <v>2</v>
      </c>
    </row>
    <row r="1464" spans="1:15" x14ac:dyDescent="0.3">
      <c r="A1464">
        <v>27</v>
      </c>
      <c r="B1464">
        <v>1377</v>
      </c>
      <c r="C1464">
        <v>11</v>
      </c>
      <c r="D1464">
        <v>91</v>
      </c>
      <c r="E1464">
        <v>20990</v>
      </c>
      <c r="F1464">
        <v>7679</v>
      </c>
      <c r="G1464">
        <v>0</v>
      </c>
      <c r="H1464">
        <v>14</v>
      </c>
      <c r="I1464">
        <v>0</v>
      </c>
      <c r="J1464">
        <v>6</v>
      </c>
      <c r="K1464">
        <v>3</v>
      </c>
      <c r="L1464">
        <v>5</v>
      </c>
      <c r="M1464">
        <v>0</v>
      </c>
      <c r="N1464">
        <v>1</v>
      </c>
      <c r="O1464">
        <v>4</v>
      </c>
    </row>
    <row r="1465" spans="1:15" x14ac:dyDescent="0.3">
      <c r="A1465">
        <v>44</v>
      </c>
      <c r="B1465">
        <v>200</v>
      </c>
      <c r="C1465">
        <v>29</v>
      </c>
      <c r="D1465">
        <v>32</v>
      </c>
      <c r="E1465">
        <v>45410</v>
      </c>
      <c r="F1465">
        <v>7744</v>
      </c>
      <c r="G1465">
        <v>1</v>
      </c>
      <c r="H1465">
        <v>25</v>
      </c>
      <c r="I1465">
        <v>0</v>
      </c>
      <c r="J1465">
        <v>20</v>
      </c>
      <c r="K1465">
        <v>3</v>
      </c>
      <c r="L1465">
        <v>20</v>
      </c>
      <c r="M1465">
        <v>11</v>
      </c>
      <c r="N1465">
        <v>13</v>
      </c>
      <c r="O1465">
        <v>17</v>
      </c>
    </row>
    <row r="1466" spans="1:15" x14ac:dyDescent="0.3">
      <c r="A1466">
        <v>28</v>
      </c>
      <c r="B1466">
        <v>821</v>
      </c>
      <c r="C1466">
        <v>5</v>
      </c>
      <c r="D1466">
        <v>98</v>
      </c>
      <c r="E1466">
        <v>49080</v>
      </c>
      <c r="F1466">
        <v>24252</v>
      </c>
      <c r="G1466">
        <v>1</v>
      </c>
      <c r="H1466">
        <v>14</v>
      </c>
      <c r="I1466">
        <v>0</v>
      </c>
      <c r="J1466">
        <v>4</v>
      </c>
      <c r="K1466">
        <v>3</v>
      </c>
      <c r="L1466">
        <v>4</v>
      </c>
      <c r="M1466">
        <v>2</v>
      </c>
      <c r="N1466">
        <v>0</v>
      </c>
      <c r="O1466">
        <v>2</v>
      </c>
    </row>
    <row r="1467" spans="1:15" x14ac:dyDescent="0.3">
      <c r="A1467">
        <v>25</v>
      </c>
      <c r="B1467">
        <v>383</v>
      </c>
      <c r="C1467">
        <v>9</v>
      </c>
      <c r="D1467">
        <v>68</v>
      </c>
      <c r="E1467">
        <v>44000</v>
      </c>
      <c r="F1467">
        <v>15182</v>
      </c>
      <c r="G1467">
        <v>3</v>
      </c>
      <c r="H1467">
        <v>12</v>
      </c>
      <c r="I1467">
        <v>0</v>
      </c>
      <c r="J1467">
        <v>6</v>
      </c>
      <c r="K1467">
        <v>2</v>
      </c>
      <c r="L1467">
        <v>3</v>
      </c>
      <c r="M1467">
        <v>2</v>
      </c>
      <c r="N1467">
        <v>2</v>
      </c>
      <c r="O1467">
        <v>2</v>
      </c>
    </row>
    <row r="1468" spans="1:15" x14ac:dyDescent="0.3">
      <c r="A1468">
        <v>44</v>
      </c>
      <c r="B1468">
        <v>1376</v>
      </c>
      <c r="C1468">
        <v>1</v>
      </c>
      <c r="D1468">
        <v>91</v>
      </c>
      <c r="E1468">
        <v>104820</v>
      </c>
      <c r="F1468">
        <v>2326</v>
      </c>
      <c r="G1468">
        <v>9</v>
      </c>
      <c r="H1468">
        <v>14</v>
      </c>
      <c r="I1468">
        <v>1</v>
      </c>
      <c r="J1468">
        <v>24</v>
      </c>
      <c r="K1468">
        <v>1</v>
      </c>
      <c r="L1468">
        <v>20</v>
      </c>
      <c r="M1468">
        <v>6</v>
      </c>
      <c r="N1468">
        <v>3</v>
      </c>
      <c r="O1468">
        <v>6</v>
      </c>
    </row>
    <row r="1469" spans="1:15" x14ac:dyDescent="0.3">
      <c r="A1469">
        <v>42</v>
      </c>
      <c r="B1469">
        <v>269</v>
      </c>
      <c r="C1469">
        <v>2</v>
      </c>
      <c r="D1469">
        <v>56</v>
      </c>
      <c r="E1469">
        <v>25930</v>
      </c>
      <c r="F1469">
        <v>8007</v>
      </c>
      <c r="G1469">
        <v>0</v>
      </c>
      <c r="H1469">
        <v>11</v>
      </c>
      <c r="I1469">
        <v>1</v>
      </c>
      <c r="J1469">
        <v>10</v>
      </c>
      <c r="K1469">
        <v>4</v>
      </c>
      <c r="L1469">
        <v>9</v>
      </c>
      <c r="M1469">
        <v>6</v>
      </c>
      <c r="N1469">
        <v>7</v>
      </c>
      <c r="O1469">
        <v>8</v>
      </c>
    </row>
    <row r="1470" spans="1:15" x14ac:dyDescent="0.3">
      <c r="A1470">
        <v>36</v>
      </c>
      <c r="B1470">
        <v>607</v>
      </c>
      <c r="C1470">
        <v>7</v>
      </c>
      <c r="D1470">
        <v>83</v>
      </c>
      <c r="E1470">
        <v>46390</v>
      </c>
      <c r="F1470">
        <v>2261</v>
      </c>
      <c r="G1470">
        <v>2</v>
      </c>
      <c r="H1470">
        <v>16</v>
      </c>
      <c r="I1470">
        <v>1</v>
      </c>
      <c r="J1470">
        <v>17</v>
      </c>
      <c r="K1470">
        <v>2</v>
      </c>
      <c r="L1470">
        <v>15</v>
      </c>
      <c r="M1470">
        <v>7</v>
      </c>
      <c r="N1470">
        <v>6</v>
      </c>
      <c r="O1470">
        <v>13</v>
      </c>
    </row>
    <row r="1471" spans="1:15" x14ac:dyDescent="0.3">
      <c r="A1471">
        <v>22</v>
      </c>
      <c r="B1471">
        <v>1294</v>
      </c>
      <c r="C1471">
        <v>8</v>
      </c>
      <c r="D1471">
        <v>79</v>
      </c>
      <c r="E1471">
        <v>23980</v>
      </c>
      <c r="F1471">
        <v>15999</v>
      </c>
      <c r="G1471">
        <v>1</v>
      </c>
      <c r="H1471">
        <v>17</v>
      </c>
      <c r="I1471">
        <v>0</v>
      </c>
      <c r="J1471">
        <v>1</v>
      </c>
      <c r="K1471">
        <v>6</v>
      </c>
      <c r="L1471">
        <v>1</v>
      </c>
      <c r="M1471">
        <v>0</v>
      </c>
      <c r="N1471">
        <v>0</v>
      </c>
      <c r="O1471">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2E9373C9-49FC-49F5-BB56-64A699A99E3B}">
  <ds:schemaRefs/>
</ds:datastoreItem>
</file>

<file path=customXml/itemProps2.xml><?xml version="1.0" encoding="utf-8"?>
<ds:datastoreItem xmlns:ds="http://schemas.openxmlformats.org/officeDocument/2006/customXml" ds:itemID="{0DD12606-4704-4AEF-8E34-80D5A5FA4F96}">
  <ds:schemaRefs/>
</ds:datastoreItem>
</file>

<file path=customXml/itemProps3.xml><?xml version="1.0" encoding="utf-8"?>
<ds:datastoreItem xmlns:ds="http://schemas.openxmlformats.org/officeDocument/2006/customXml" ds:itemID="{01E63C17-5A90-45FF-9AC6-92928B3FF3A8}">
  <ds:schemaRefs/>
</ds:datastoreItem>
</file>

<file path=customXml/itemProps4.xml><?xml version="1.0" encoding="utf-8"?>
<ds:datastoreItem xmlns:ds="http://schemas.openxmlformats.org/officeDocument/2006/customXml" ds:itemID="{99997120-2B1D-4696-85BA-F2028907FCC5}">
  <ds:schemaRefs/>
</ds:datastoreItem>
</file>

<file path=customXml/itemProps5.xml><?xml version="1.0" encoding="utf-8"?>
<ds:datastoreItem xmlns:ds="http://schemas.openxmlformats.org/officeDocument/2006/customXml" ds:itemID="{350C3D92-690A-42E0-A1BA-427F9BA0473E}">
  <ds:schemaRefs/>
</ds:datastoreItem>
</file>

<file path=customXml/itemProps6.xml><?xml version="1.0" encoding="utf-8"?>
<ds:datastoreItem xmlns:ds="http://schemas.openxmlformats.org/officeDocument/2006/customXml" ds:itemID="{9C9C673C-6506-4A20-BD7B-51AC5A3A0C79}">
  <ds:schemaRefs/>
</ds:datastoreItem>
</file>

<file path=customXml/itemProps7.xml><?xml version="1.0" encoding="utf-8"?>
<ds:datastoreItem xmlns:ds="http://schemas.openxmlformats.org/officeDocument/2006/customXml" ds:itemID="{8CB7B8C1-06F5-4F24-A760-BE5202931138}">
  <ds:schemaRefs/>
</ds:datastoreItem>
</file>

<file path=customXml/itemProps8.xml><?xml version="1.0" encoding="utf-8"?>
<ds:datastoreItem xmlns:ds="http://schemas.openxmlformats.org/officeDocument/2006/customXml" ds:itemID="{B865D012-9F3A-4F05-A74E-6E89481DECC8}">
  <ds:schemaRefs/>
</ds:datastoreItem>
</file>

<file path=customXml/itemProps9.xml><?xml version="1.0" encoding="utf-8"?>
<ds:datastoreItem xmlns:ds="http://schemas.openxmlformats.org/officeDocument/2006/customXml" ds:itemID="{07D7B8FF-579D-4340-BB71-99565B813611}">
  <ds:schemaRefs/>
</ds:datastoreItem>
</file>

<file path=customXml/itemProps10.xml><?xml version="1.0" encoding="utf-8"?>
<ds:datastoreItem xmlns:ds="http://schemas.openxmlformats.org/officeDocument/2006/customXml" ds:itemID="{B16A906D-03EA-4DD7-A5D2-F785619F3C1D}">
  <ds:schemaRefs/>
</ds:datastoreItem>
</file>

<file path=customXml/itemProps11.xml><?xml version="1.0" encoding="utf-8"?>
<ds:datastoreItem xmlns:ds="http://schemas.openxmlformats.org/officeDocument/2006/customXml" ds:itemID="{AA0778C2-1DD6-4A6C-BA03-CB0F6C5144CD}">
  <ds:schemaRefs/>
</ds:datastoreItem>
</file>

<file path=customXml/itemProps12.xml><?xml version="1.0" encoding="utf-8"?>
<ds:datastoreItem xmlns:ds="http://schemas.openxmlformats.org/officeDocument/2006/customXml" ds:itemID="{F2A24C41-E94E-4054-A9AB-621371581023}">
  <ds:schemaRefs/>
</ds:datastoreItem>
</file>

<file path=customXml/itemProps13.xml><?xml version="1.0" encoding="utf-8"?>
<ds:datastoreItem xmlns:ds="http://schemas.openxmlformats.org/officeDocument/2006/customXml" ds:itemID="{F7A12A34-7427-4249-A3EB-61AFC685BC6B}">
  <ds:schemaRefs>
    <ds:schemaRef ds:uri="http://schemas.microsoft.com/DataMashup"/>
  </ds:schemaRefs>
</ds:datastoreItem>
</file>

<file path=customXml/itemProps14.xml><?xml version="1.0" encoding="utf-8"?>
<ds:datastoreItem xmlns:ds="http://schemas.openxmlformats.org/officeDocument/2006/customXml" ds:itemID="{DDC1AC8F-0D12-47F5-A133-520210D00CEA}">
  <ds:schemaRefs/>
</ds:datastoreItem>
</file>

<file path=customXml/itemProps15.xml><?xml version="1.0" encoding="utf-8"?>
<ds:datastoreItem xmlns:ds="http://schemas.openxmlformats.org/officeDocument/2006/customXml" ds:itemID="{60E804C8-D01C-40C8-9CE7-60CE7DF59C68}">
  <ds:schemaRefs/>
</ds:datastoreItem>
</file>

<file path=customXml/itemProps16.xml><?xml version="1.0" encoding="utf-8"?>
<ds:datastoreItem xmlns:ds="http://schemas.openxmlformats.org/officeDocument/2006/customXml" ds:itemID="{82D2860C-E089-48D0-98F7-C54E0E2E0DCB}">
  <ds:schemaRefs/>
</ds:datastoreItem>
</file>

<file path=customXml/itemProps17.xml><?xml version="1.0" encoding="utf-8"?>
<ds:datastoreItem xmlns:ds="http://schemas.openxmlformats.org/officeDocument/2006/customXml" ds:itemID="{743BA321-96ED-4BEC-84A9-1C78A433298C}">
  <ds:schemaRefs/>
</ds:datastoreItem>
</file>

<file path=customXml/itemProps18.xml><?xml version="1.0" encoding="utf-8"?>
<ds:datastoreItem xmlns:ds="http://schemas.openxmlformats.org/officeDocument/2006/customXml" ds:itemID="{A1C2A76E-0635-41E1-8C5E-7F909C6CE0E0}">
  <ds:schemaRefs/>
</ds:datastoreItem>
</file>

<file path=customXml/itemProps19.xml><?xml version="1.0" encoding="utf-8"?>
<ds:datastoreItem xmlns:ds="http://schemas.openxmlformats.org/officeDocument/2006/customXml" ds:itemID="{658B1654-DB45-483F-8706-C3A4FED4CDD2}">
  <ds:schemaRefs/>
</ds:datastoreItem>
</file>

<file path=customXml/itemProps20.xml><?xml version="1.0" encoding="utf-8"?>
<ds:datastoreItem xmlns:ds="http://schemas.openxmlformats.org/officeDocument/2006/customXml" ds:itemID="{395DF8BD-390F-4603-B481-1D4CCE50EBF0}">
  <ds:schemaRefs/>
</ds:datastoreItem>
</file>

<file path=customXml/itemProps21.xml><?xml version="1.0" encoding="utf-8"?>
<ds:datastoreItem xmlns:ds="http://schemas.openxmlformats.org/officeDocument/2006/customXml" ds:itemID="{1003CAB6-5762-4743-9051-81D6FC7B0FA7}">
  <ds:schemaRefs/>
</ds:datastoreItem>
</file>

<file path=customXml/itemProps22.xml><?xml version="1.0" encoding="utf-8"?>
<ds:datastoreItem xmlns:ds="http://schemas.openxmlformats.org/officeDocument/2006/customXml" ds:itemID="{77F01A5F-84E6-48DE-85F8-641E14FBF355}">
  <ds:schemaRefs/>
</ds:datastoreItem>
</file>

<file path=customXml/itemProps23.xml><?xml version="1.0" encoding="utf-8"?>
<ds:datastoreItem xmlns:ds="http://schemas.openxmlformats.org/officeDocument/2006/customXml" ds:itemID="{87933052-AB07-4F85-97A9-5DC78C4CD1EF}">
  <ds:schemaRefs/>
</ds:datastoreItem>
</file>

<file path=customXml/itemProps24.xml><?xml version="1.0" encoding="utf-8"?>
<ds:datastoreItem xmlns:ds="http://schemas.openxmlformats.org/officeDocument/2006/customXml" ds:itemID="{84744CE7-7356-4459-A9FA-8C77260C8BA8}">
  <ds:schemaRefs/>
</ds:datastoreItem>
</file>

<file path=customXml/itemProps25.xml><?xml version="1.0" encoding="utf-8"?>
<ds:datastoreItem xmlns:ds="http://schemas.openxmlformats.org/officeDocument/2006/customXml" ds:itemID="{DB7B5B71-3047-40C7-B096-F2CBA0B88A8C}">
  <ds:schemaRefs/>
</ds:datastoreItem>
</file>

<file path=customXml/itemProps26.xml><?xml version="1.0" encoding="utf-8"?>
<ds:datastoreItem xmlns:ds="http://schemas.openxmlformats.org/officeDocument/2006/customXml" ds:itemID="{B6615AE7-2A13-47E9-A389-44198939EADE}">
  <ds:schemaRefs/>
</ds:datastoreItem>
</file>

<file path=customXml/itemProps27.xml><?xml version="1.0" encoding="utf-8"?>
<ds:datastoreItem xmlns:ds="http://schemas.openxmlformats.org/officeDocument/2006/customXml" ds:itemID="{829532B6-AA62-4B3E-906B-78A0C434C0D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 Final (2)</vt:lpstr>
      <vt:lpstr>Dashboard Final</vt:lpstr>
      <vt:lpstr>Helper</vt:lpstr>
      <vt:lpstr>Dim_EducationField</vt:lpstr>
      <vt:lpstr>Dim_Department</vt:lpstr>
      <vt:lpstr>Dim_JobRole</vt:lpstr>
      <vt:lpstr>Fact_Employee</vt:lpstr>
      <vt:lpstr>HR_Employee_Attrition_Clean</vt:lpstr>
      <vt:lpstr>Descriptive_Stats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Irfan Arifin</dc:creator>
  <cp:lastModifiedBy>Irfan Arifin</cp:lastModifiedBy>
  <dcterms:created xsi:type="dcterms:W3CDTF">2026-09-09T13:19:12Z</dcterms:created>
  <dcterms:modified xsi:type="dcterms:W3CDTF">2026-10-13T15:26:52Z</dcterms:modified>
</cp:coreProperties>
</file>