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SEMESTER 7\Machine Learning\pertemuan15\"/>
    </mc:Choice>
  </mc:AlternateContent>
  <xr:revisionPtr revIDLastSave="0" documentId="8_{674CD158-454A-4246-ACF2-BA71BD66F5D2}" xr6:coauthVersionLast="47" xr6:coauthVersionMax="47" xr10:uidLastSave="{00000000-0000-0000-0000-000000000000}"/>
  <bookViews>
    <workbookView xWindow="-110" yWindow="-110" windowWidth="19420" windowHeight="11020" xr2:uid="{107DC91E-1A12-8344-A8D8-5482CD43BFDF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9" i="1" l="1"/>
  <c r="AJ8" i="1"/>
  <c r="AJ7" i="1"/>
  <c r="AJ6" i="1"/>
  <c r="AI9" i="1"/>
  <c r="AI8" i="1"/>
  <c r="AI7" i="1"/>
  <c r="AI6" i="1"/>
  <c r="AH9" i="1"/>
  <c r="AH8" i="1"/>
  <c r="AH7" i="1"/>
  <c r="AH6" i="1"/>
  <c r="AG9" i="1"/>
  <c r="AG8" i="1"/>
  <c r="AG7" i="1"/>
  <c r="AG6" i="1"/>
  <c r="K6" i="1"/>
  <c r="J6" i="1"/>
  <c r="E12" i="1"/>
  <c r="D12" i="1"/>
  <c r="C12" i="1"/>
  <c r="B12" i="1"/>
  <c r="E11" i="1"/>
  <c r="K8" i="1" s="1"/>
  <c r="D11" i="1"/>
  <c r="J8" i="1" s="1"/>
  <c r="C11" i="1"/>
  <c r="I6" i="1" s="1"/>
  <c r="B11" i="1"/>
  <c r="H6" i="1" s="1"/>
  <c r="J11" i="1" l="1"/>
  <c r="M20" i="1" s="1"/>
  <c r="P29" i="1" s="1"/>
  <c r="I9" i="1"/>
  <c r="J9" i="1"/>
  <c r="J12" i="1" s="1"/>
  <c r="I7" i="1"/>
  <c r="H9" i="1"/>
  <c r="K7" i="1"/>
  <c r="I8" i="1"/>
  <c r="I11" i="1" s="1"/>
  <c r="K9" i="1"/>
  <c r="K11" i="1" s="1"/>
  <c r="M23" i="1" s="1"/>
  <c r="Q30" i="1" s="1"/>
  <c r="J7" i="1"/>
  <c r="I12" i="1"/>
  <c r="H8" i="1"/>
  <c r="H7" i="1"/>
  <c r="M17" i="1" l="1"/>
  <c r="O28" i="1" s="1"/>
  <c r="N17" i="1"/>
  <c r="O17" i="1"/>
  <c r="K12" i="1"/>
  <c r="N20" i="1"/>
  <c r="H12" i="1"/>
  <c r="H11" i="1"/>
  <c r="P30" i="1" l="1"/>
  <c r="Q29" i="1"/>
  <c r="O29" i="1"/>
  <c r="P28" i="1"/>
  <c r="M14" i="1"/>
  <c r="N27" i="1" s="1"/>
  <c r="P14" i="1"/>
  <c r="N14" i="1"/>
  <c r="O14" i="1"/>
  <c r="Q28" i="1"/>
  <c r="O30" i="1"/>
  <c r="O27" i="1" l="1"/>
  <c r="N28" i="1"/>
  <c r="P27" i="1"/>
  <c r="N29" i="1"/>
  <c r="N30" i="1"/>
  <c r="Q27" i="1"/>
</calcChain>
</file>

<file path=xl/sharedStrings.xml><?xml version="1.0" encoding="utf-8"?>
<sst xmlns="http://schemas.openxmlformats.org/spreadsheetml/2006/main" count="94" uniqueCount="40">
  <si>
    <t>Sampel Data</t>
  </si>
  <si>
    <t>1. Data Asli</t>
  </si>
  <si>
    <t>2. Standarisasi Data</t>
  </si>
  <si>
    <t>3. Hitung Co-Variance</t>
  </si>
  <si>
    <t>4. Tentukan Eigenvluae dan Eigenvctor (boleh pakai kalkulator onlne)</t>
  </si>
  <si>
    <t>5. Lakukan Perkalian Antara Data Terstandar dengan Eigenvector</t>
  </si>
  <si>
    <t>tinggi badan</t>
  </si>
  <si>
    <t>berat badan</t>
  </si>
  <si>
    <t>detak jantung</t>
  </si>
  <si>
    <t>tekanan darah</t>
  </si>
  <si>
    <t>pemetaan fitur</t>
  </si>
  <si>
    <t>eigenvalue diurutkan secara descending</t>
  </si>
  <si>
    <t>Pasien 1</t>
  </si>
  <si>
    <t>λ</t>
  </si>
  <si>
    <t>Pasien 2</t>
  </si>
  <si>
    <t>TBTB</t>
  </si>
  <si>
    <t>TBBB</t>
  </si>
  <si>
    <t>TBDJ</t>
  </si>
  <si>
    <t>TBTD</t>
  </si>
  <si>
    <t>Pasien 3</t>
  </si>
  <si>
    <t>BBTB</t>
  </si>
  <si>
    <t>BBBB</t>
  </si>
  <si>
    <t>BBDJ</t>
  </si>
  <si>
    <t>BBTD</t>
  </si>
  <si>
    <t>Pasien 4</t>
  </si>
  <si>
    <t>DJTB</t>
  </si>
  <si>
    <t>DJBB</t>
  </si>
  <si>
    <t>DJDJ</t>
  </si>
  <si>
    <t>DJTD</t>
  </si>
  <si>
    <t>TDTB</t>
  </si>
  <si>
    <t>TDBB</t>
  </si>
  <si>
    <t>TDDJ</t>
  </si>
  <si>
    <t>TDTD</t>
  </si>
  <si>
    <t>eigenvector mengikuti urutan eigenvalue</t>
  </si>
  <si>
    <t>mean</t>
  </si>
  <si>
    <t>v</t>
  </si>
  <si>
    <t>std dev</t>
  </si>
  <si>
    <t>Data Terstandar</t>
  </si>
  <si>
    <t>Data Eigenvector</t>
  </si>
  <si>
    <t>Hasil Perkalian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</si>
</sst>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1"/>
      <color theme="1"/>
      <name val="FangSong"/>
      <family val="3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0" fillId="0" borderId="1" xfId="0" applyBorder="1"/>
    <xf numFmtId="0" fontId="3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9" borderId="1" xfId="0" applyFill="1" applyBorder="1"/>
    <xf numFmtId="0" fontId="1" fillId="8" borderId="1" xfId="0" applyFont="1" applyFill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TB</a:t>
            </a:r>
            <a:r>
              <a:rPr lang="en-US" baseline="0"/>
              <a:t> VS BB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berat badan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Main!$B$6:$B$9</c:f>
              <c:numCache>
                <c:formatCode>General</c:formatCode>
                <c:ptCount val="4"/>
                <c:pt idx="0">
                  <c:v>162</c:v>
                </c:pt>
                <c:pt idx="1">
                  <c:v>179</c:v>
                </c:pt>
                <c:pt idx="2">
                  <c:v>166</c:v>
                </c:pt>
                <c:pt idx="3">
                  <c:v>195</c:v>
                </c:pt>
              </c:numCache>
            </c:numRef>
          </c:xVal>
          <c:yVal>
            <c:numRef>
              <c:f>Main!$C$6:$C$9</c:f>
              <c:numCache>
                <c:formatCode>General</c:formatCode>
                <c:ptCount val="4"/>
                <c:pt idx="0">
                  <c:v>71</c:v>
                </c:pt>
                <c:pt idx="1">
                  <c:v>67</c:v>
                </c:pt>
                <c:pt idx="2">
                  <c:v>55</c:v>
                </c:pt>
                <c:pt idx="3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7-2643-9370-0F9123E59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419360"/>
        <c:axId val="1602421008"/>
      </c:scatterChart>
      <c:valAx>
        <c:axId val="160241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421008"/>
        <c:crosses val="autoZero"/>
        <c:crossBetween val="midCat"/>
      </c:valAx>
      <c:valAx>
        <c:axId val="16024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41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BB</a:t>
            </a:r>
            <a:r>
              <a:rPr lang="en-US" baseline="0"/>
              <a:t> VS DJ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Main!$D$5</c:f>
              <c:strCache>
                <c:ptCount val="1"/>
                <c:pt idx="0">
                  <c:v>detak jantung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Main!$C$6:$C$9</c:f>
              <c:numCache>
                <c:formatCode>General</c:formatCode>
                <c:ptCount val="4"/>
                <c:pt idx="0">
                  <c:v>71</c:v>
                </c:pt>
                <c:pt idx="1">
                  <c:v>67</c:v>
                </c:pt>
                <c:pt idx="2">
                  <c:v>55</c:v>
                </c:pt>
                <c:pt idx="3">
                  <c:v>69</c:v>
                </c:pt>
              </c:numCache>
            </c:numRef>
          </c:xVal>
          <c:yVal>
            <c:numRef>
              <c:f>Main!$D$6:$D$9</c:f>
              <c:numCache>
                <c:formatCode>General</c:formatCode>
                <c:ptCount val="4"/>
                <c:pt idx="0">
                  <c:v>89</c:v>
                </c:pt>
                <c:pt idx="1">
                  <c:v>66</c:v>
                </c:pt>
                <c:pt idx="2">
                  <c:v>62</c:v>
                </c:pt>
                <c:pt idx="3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9-5E41-9FFB-4D6462929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530192"/>
        <c:axId val="1585386336"/>
      </c:scatterChart>
      <c:valAx>
        <c:axId val="160253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386336"/>
        <c:crosses val="autoZero"/>
        <c:crossBetween val="midCat"/>
      </c:valAx>
      <c:valAx>
        <c:axId val="15853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53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DJ VS 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tekanan darah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Main!$D$6:$D$9</c:f>
              <c:numCache>
                <c:formatCode>General</c:formatCode>
                <c:ptCount val="4"/>
                <c:pt idx="0">
                  <c:v>89</c:v>
                </c:pt>
                <c:pt idx="1">
                  <c:v>66</c:v>
                </c:pt>
                <c:pt idx="2">
                  <c:v>62</c:v>
                </c:pt>
                <c:pt idx="3">
                  <c:v>80</c:v>
                </c:pt>
              </c:numCache>
            </c:numRef>
          </c:xVal>
          <c:yVal>
            <c:numRef>
              <c:f>Main!$E$6:$E$9</c:f>
              <c:numCache>
                <c:formatCode>General</c:formatCode>
                <c:ptCount val="4"/>
                <c:pt idx="0">
                  <c:v>90</c:v>
                </c:pt>
                <c:pt idx="1">
                  <c:v>102</c:v>
                </c:pt>
                <c:pt idx="2">
                  <c:v>85</c:v>
                </c:pt>
                <c:pt idx="3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53-6F48-ACDD-E822C3098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830016"/>
        <c:axId val="1581152432"/>
      </c:scatterChart>
      <c:valAx>
        <c:axId val="15468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152432"/>
        <c:crosses val="autoZero"/>
        <c:crossBetween val="midCat"/>
      </c:valAx>
      <c:valAx>
        <c:axId val="15811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31</xdr:row>
      <xdr:rowOff>19050</xdr:rowOff>
    </xdr:from>
    <xdr:to>
      <xdr:col>17</xdr:col>
      <xdr:colOff>31750</xdr:colOff>
      <xdr:row>44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254706-9753-C74C-BD13-ED0A7E352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806450</xdr:colOff>
      <xdr:row>45</xdr:row>
      <xdr:rowOff>196850</xdr:rowOff>
    </xdr:from>
    <xdr:to>
      <xdr:col>16</xdr:col>
      <xdr:colOff>819150</xdr:colOff>
      <xdr:row>59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DD829A-6919-5948-84B9-9A72CB98B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</xdr:colOff>
      <xdr:row>61</xdr:row>
      <xdr:rowOff>6350</xdr:rowOff>
    </xdr:from>
    <xdr:to>
      <xdr:col>17</xdr:col>
      <xdr:colOff>19050</xdr:colOff>
      <xdr:row>74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D4B4D7-C560-1F4A-BFD2-E011B3522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E0AD-5756-CA44-AF0A-AEAF0B8B0403}">
  <dimension ref="A1:AJ30"/>
  <sheetViews>
    <sheetView tabSelected="1" topLeftCell="V1" zoomScale="85" zoomScaleNormal="85" workbookViewId="0">
      <selection activeCell="AH17" sqref="AH17"/>
    </sheetView>
  </sheetViews>
  <sheetFormatPr defaultColWidth="11" defaultRowHeight="15.5" x14ac:dyDescent="0.35"/>
  <cols>
    <col min="1" max="1" width="12.83203125" bestFit="1" customWidth="1"/>
    <col min="11" max="11" width="14" customWidth="1"/>
    <col min="13" max="13" width="15" customWidth="1"/>
    <col min="16" max="16" width="12.33203125" bestFit="1" customWidth="1"/>
    <col min="30" max="30" width="12.83203125" customWidth="1"/>
    <col min="31" max="31" width="14.1640625" customWidth="1"/>
    <col min="36" max="36" width="12.33203125" bestFit="1" customWidth="1"/>
  </cols>
  <sheetData>
    <row r="1" spans="1:36" x14ac:dyDescent="0.35">
      <c r="A1" t="s">
        <v>0</v>
      </c>
    </row>
    <row r="3" spans="1:36" x14ac:dyDescent="0.35">
      <c r="A3" s="1" t="s">
        <v>1</v>
      </c>
      <c r="G3" s="1" t="s">
        <v>2</v>
      </c>
      <c r="M3" s="1" t="s">
        <v>3</v>
      </c>
      <c r="T3" t="s">
        <v>4</v>
      </c>
      <c r="AA3" t="s">
        <v>5</v>
      </c>
    </row>
    <row r="5" spans="1:36" x14ac:dyDescent="0.35">
      <c r="B5" t="s">
        <v>6</v>
      </c>
      <c r="C5" t="s">
        <v>7</v>
      </c>
      <c r="D5" t="s">
        <v>8</v>
      </c>
      <c r="E5" t="s">
        <v>9</v>
      </c>
      <c r="H5" t="s">
        <v>6</v>
      </c>
      <c r="I5" t="s">
        <v>7</v>
      </c>
      <c r="J5" t="s">
        <v>8</v>
      </c>
      <c r="K5" t="s">
        <v>9</v>
      </c>
      <c r="M5" t="s">
        <v>10</v>
      </c>
      <c r="T5" t="s">
        <v>11</v>
      </c>
      <c r="AA5" t="s">
        <v>37</v>
      </c>
      <c r="AG5" t="s">
        <v>39</v>
      </c>
    </row>
    <row r="6" spans="1:36" ht="16.5" x14ac:dyDescent="0.45">
      <c r="A6" t="s">
        <v>12</v>
      </c>
      <c r="B6">
        <v>162</v>
      </c>
      <c r="C6">
        <v>71</v>
      </c>
      <c r="D6">
        <v>89</v>
      </c>
      <c r="E6">
        <v>90</v>
      </c>
      <c r="G6" t="s">
        <v>12</v>
      </c>
      <c r="H6">
        <f>(B6-B11)/B12</f>
        <v>-0.90674166725028116</v>
      </c>
      <c r="I6">
        <f>(C6-C11)/C12</f>
        <v>0.76516917800427764</v>
      </c>
      <c r="J6">
        <f>(D6-D11)/D12</f>
        <v>1.18</v>
      </c>
      <c r="K6">
        <f>(E6-E11)/E12</f>
        <v>-0.59430562373799289</v>
      </c>
      <c r="N6" t="s">
        <v>6</v>
      </c>
      <c r="O6" t="s">
        <v>7</v>
      </c>
      <c r="P6" t="s">
        <v>8</v>
      </c>
      <c r="Q6" t="s">
        <v>9</v>
      </c>
      <c r="T6" s="16" t="s">
        <v>13</v>
      </c>
      <c r="U6" s="16" t="s">
        <v>13</v>
      </c>
      <c r="V6" s="16" t="s">
        <v>13</v>
      </c>
      <c r="W6" s="16" t="s">
        <v>13</v>
      </c>
      <c r="AA6" s="15"/>
      <c r="AB6" s="23" t="s">
        <v>6</v>
      </c>
      <c r="AC6" s="23" t="s">
        <v>7</v>
      </c>
      <c r="AD6" s="23" t="s">
        <v>8</v>
      </c>
      <c r="AE6" s="23" t="s">
        <v>9</v>
      </c>
      <c r="AG6" s="21">
        <f>(AB7*AA14)+(AC7*AA15)+(AD7*AA16)+(AE7*AA17)</f>
        <v>-0.51989216066107746</v>
      </c>
      <c r="AH6" s="21">
        <f>(AB7*AB14)+(AC7*AB15)+(AD7*AB16)+(AE7*AB17)</f>
        <v>-4.965050093467827</v>
      </c>
      <c r="AI6" s="21">
        <f>(AB7*AC14)+(AC7*AC15)+(AD7*AC16)+(AE7*AC17)</f>
        <v>0.23424931876891208</v>
      </c>
      <c r="AJ6" s="21">
        <f>(AB7*AD14)+(AC7*AD15)+(AD7*AD16)+(AE7*AD17)</f>
        <v>1.2830010062536701E-4</v>
      </c>
    </row>
    <row r="7" spans="1:36" x14ac:dyDescent="0.35">
      <c r="A7" t="s">
        <v>14</v>
      </c>
      <c r="B7">
        <v>179</v>
      </c>
      <c r="C7">
        <v>67</v>
      </c>
      <c r="D7">
        <v>66</v>
      </c>
      <c r="E7">
        <v>102</v>
      </c>
      <c r="G7" t="s">
        <v>14</v>
      </c>
      <c r="H7">
        <f>(B7-B11)/B12</f>
        <v>0.23508117299081363</v>
      </c>
      <c r="I7">
        <f>(C7-C11)/C12</f>
        <v>0.20868250309207573</v>
      </c>
      <c r="J7">
        <f>(D7-D11)/D12</f>
        <v>-0.66</v>
      </c>
      <c r="K7">
        <f>(E7-E11)/E12</f>
        <v>0.17668545570588978</v>
      </c>
      <c r="M7" t="s">
        <v>6</v>
      </c>
      <c r="N7" s="8" t="s">
        <v>15</v>
      </c>
      <c r="O7" s="9" t="s">
        <v>16</v>
      </c>
      <c r="P7" s="10" t="s">
        <v>17</v>
      </c>
      <c r="Q7" s="11" t="s">
        <v>18</v>
      </c>
      <c r="T7" s="18">
        <v>1.843</v>
      </c>
      <c r="U7" s="18">
        <v>1.052</v>
      </c>
      <c r="V7" s="19">
        <v>0.104</v>
      </c>
      <c r="W7" s="19">
        <v>0</v>
      </c>
      <c r="AA7" s="23" t="s">
        <v>12</v>
      </c>
      <c r="AB7" s="15">
        <v>-0.90674166725028116</v>
      </c>
      <c r="AC7" s="15">
        <v>0.76516917800427764</v>
      </c>
      <c r="AD7" s="15">
        <v>1.18</v>
      </c>
      <c r="AE7" s="15">
        <v>-0.59430562373799289</v>
      </c>
      <c r="AG7" s="21">
        <f>(AB8*AA14)+(AC8*AA15)+(AD8*AA16)+(AE8*AA17)</f>
        <v>-3.7625141247235788E-2</v>
      </c>
      <c r="AH7" s="21">
        <f>(AB8*AB14)+(AC8*AB15)+(AD8*AB16)+(AE8*AB17)</f>
        <v>1.4844202074094071</v>
      </c>
      <c r="AI7" s="21">
        <f>(AB8*AC14)+(AC8*AC15)+(AD8*AC16)+(AE8*AC17)</f>
        <v>-5.3709396960412503</v>
      </c>
      <c r="AJ7" s="21">
        <f>(AB8*AD14)+(AC8*AD15)+(AD8*AD16)+(AE8*AD17)</f>
        <v>1.0807639856663664E-4</v>
      </c>
    </row>
    <row r="8" spans="1:36" x14ac:dyDescent="0.35">
      <c r="A8" t="s">
        <v>19</v>
      </c>
      <c r="B8">
        <v>166</v>
      </c>
      <c r="C8">
        <v>55</v>
      </c>
      <c r="D8">
        <v>62</v>
      </c>
      <c r="E8">
        <v>85</v>
      </c>
      <c r="G8" t="s">
        <v>19</v>
      </c>
      <c r="H8">
        <f>(B8-B11)/B12</f>
        <v>-0.63807746954649414</v>
      </c>
      <c r="I8">
        <f>(C8-C11)/C12</f>
        <v>-1.46077752164453</v>
      </c>
      <c r="J8">
        <f>(D8-D11)/D12</f>
        <v>-0.98</v>
      </c>
      <c r="K8">
        <f>(E8-E11)/E12</f>
        <v>-0.91555190683961063</v>
      </c>
      <c r="M8" t="s">
        <v>7</v>
      </c>
      <c r="N8" s="2" t="s">
        <v>20</v>
      </c>
      <c r="O8" s="8" t="s">
        <v>21</v>
      </c>
      <c r="P8" s="12" t="s">
        <v>22</v>
      </c>
      <c r="Q8" s="13" t="s">
        <v>23</v>
      </c>
      <c r="AA8" s="23" t="s">
        <v>14</v>
      </c>
      <c r="AB8" s="15">
        <v>0.23508117299081363</v>
      </c>
      <c r="AC8" s="15">
        <v>0.20868250309207573</v>
      </c>
      <c r="AD8" s="15">
        <v>-0.66</v>
      </c>
      <c r="AE8" s="15">
        <v>0.17668545570588978</v>
      </c>
      <c r="AG8" s="21">
        <f>(AB9*AA14)+(AC9*AA15)+(AD9*AA16)+(AE9*AA17)</f>
        <v>-2.2479581627971865</v>
      </c>
      <c r="AH8" s="21">
        <f>(AB9*AB14)+(AC9*AB15)+(AD9*AB16)+(AE9*AB17)</f>
        <v>1.5898660359056778</v>
      </c>
      <c r="AI8" s="21">
        <f>(AB9*AC14)+(AC9*AC15)+(AD9*AC16)+(AE9*AC17)</f>
        <v>2.3764377952500051</v>
      </c>
      <c r="AJ8" s="21">
        <f>(AB9*AD14)+(AC9*AD15)+(AD9*AD16)+(AE9*AD17)</f>
        <v>-3.1696731970454195E-5</v>
      </c>
    </row>
    <row r="9" spans="1:36" x14ac:dyDescent="0.35">
      <c r="A9" t="s">
        <v>24</v>
      </c>
      <c r="B9">
        <v>195</v>
      </c>
      <c r="C9">
        <v>69</v>
      </c>
      <c r="D9">
        <v>80</v>
      </c>
      <c r="E9">
        <v>120</v>
      </c>
      <c r="G9" t="s">
        <v>24</v>
      </c>
      <c r="H9">
        <f>(B9-B11)/B12</f>
        <v>1.3097379638059616</v>
      </c>
      <c r="I9">
        <f>(C9-C11)/C12</f>
        <v>0.48692584054817667</v>
      </c>
      <c r="J9">
        <f>(D9-D11)/D12</f>
        <v>0.46</v>
      </c>
      <c r="K9">
        <f>(E9-E11)/E12</f>
        <v>1.3331720748717137</v>
      </c>
      <c r="M9" t="s">
        <v>8</v>
      </c>
      <c r="N9" s="3" t="s">
        <v>25</v>
      </c>
      <c r="O9" s="5" t="s">
        <v>26</v>
      </c>
      <c r="P9" s="8" t="s">
        <v>27</v>
      </c>
      <c r="Q9" s="14" t="s">
        <v>28</v>
      </c>
      <c r="AA9" s="23" t="s">
        <v>19</v>
      </c>
      <c r="AB9" s="15">
        <v>-0.63807746954649414</v>
      </c>
      <c r="AC9" s="15">
        <v>-1.46077752164453</v>
      </c>
      <c r="AD9" s="15">
        <v>-0.98</v>
      </c>
      <c r="AE9" s="15">
        <v>-0.91555190683961063</v>
      </c>
      <c r="AG9" s="21">
        <f>(AB10*AA14)+(AC10*AA15)+(AD10*AA16)+(AE10*AA17)</f>
        <v>2.8054754647054994</v>
      </c>
      <c r="AH9" s="21">
        <f>(AB10*AB14)+(AC10*AB15)+(AD10*AB16)+(AE10*AB17)</f>
        <v>1.8907638501527413</v>
      </c>
      <c r="AI9" s="21">
        <f>(AB10*AC14)+(AC10*AC15)+(AD10*AC16)+(AE10*AC17)</f>
        <v>2.7602525820223329</v>
      </c>
      <c r="AJ9" s="21">
        <f>(AB10*AD14)+(AC10*AD15)+(AD10*AD16)+(AE10*AD17)</f>
        <v>-2.0467976722149395E-4</v>
      </c>
    </row>
    <row r="10" spans="1:36" x14ac:dyDescent="0.35">
      <c r="M10" t="s">
        <v>9</v>
      </c>
      <c r="N10" s="4" t="s">
        <v>29</v>
      </c>
      <c r="O10" s="6" t="s">
        <v>30</v>
      </c>
      <c r="P10" s="7" t="s">
        <v>31</v>
      </c>
      <c r="Q10" s="8" t="s">
        <v>32</v>
      </c>
      <c r="T10" t="s">
        <v>33</v>
      </c>
      <c r="AA10" s="23" t="s">
        <v>24</v>
      </c>
      <c r="AB10" s="15">
        <v>1.3097379638059616</v>
      </c>
      <c r="AC10" s="15">
        <v>0.48692584054817667</v>
      </c>
      <c r="AD10" s="15">
        <v>0.46</v>
      </c>
      <c r="AE10" s="15">
        <v>1.3331720748717137</v>
      </c>
    </row>
    <row r="11" spans="1:36" x14ac:dyDescent="0.35">
      <c r="A11" t="s">
        <v>34</v>
      </c>
      <c r="B11">
        <f>AVERAGE(B6:B9)</f>
        <v>175.5</v>
      </c>
      <c r="C11">
        <f>AVERAGE(C6:C9)</f>
        <v>65.5</v>
      </c>
      <c r="D11">
        <f>AVERAGE(D6:D9)</f>
        <v>74.25</v>
      </c>
      <c r="E11">
        <f>AVERAGE(E6:E9)</f>
        <v>99.25</v>
      </c>
      <c r="G11" t="s">
        <v>34</v>
      </c>
      <c r="H11">
        <f>AVERAGE(H6:H9)</f>
        <v>0</v>
      </c>
      <c r="I11">
        <f t="shared" ref="I11:K11" si="0">AVERAGE(I6:I9)</f>
        <v>0</v>
      </c>
      <c r="J11">
        <f t="shared" si="0"/>
        <v>0</v>
      </c>
      <c r="K11">
        <f t="shared" si="0"/>
        <v>0</v>
      </c>
      <c r="T11" s="17" t="s">
        <v>35</v>
      </c>
      <c r="U11" s="17" t="s">
        <v>35</v>
      </c>
      <c r="V11" s="17" t="s">
        <v>35</v>
      </c>
      <c r="W11" s="17" t="s">
        <v>35</v>
      </c>
    </row>
    <row r="12" spans="1:36" x14ac:dyDescent="0.35">
      <c r="A12" t="s">
        <v>36</v>
      </c>
      <c r="B12">
        <f>STDEV(B6:B9)</f>
        <v>14.888474289418197</v>
      </c>
      <c r="C12">
        <f>STDEV(C6:C9)</f>
        <v>7.1879528842826081</v>
      </c>
      <c r="D12">
        <f>STDEV(D6:D9)</f>
        <v>12.5</v>
      </c>
      <c r="E12">
        <f>STDEV(E6:E9)</f>
        <v>15.56438241627338</v>
      </c>
      <c r="G12" t="s">
        <v>36</v>
      </c>
      <c r="H12">
        <f>STDEV(H6:H9)</f>
        <v>1</v>
      </c>
      <c r="I12">
        <f t="shared" ref="I12:K12" si="1">STDEV(I6:I9)</f>
        <v>1</v>
      </c>
      <c r="J12">
        <f t="shared" si="1"/>
        <v>1</v>
      </c>
      <c r="K12">
        <f t="shared" si="1"/>
        <v>1</v>
      </c>
      <c r="T12" s="19">
        <v>0.85699999999999998</v>
      </c>
      <c r="U12" s="19">
        <v>1.49</v>
      </c>
      <c r="V12" s="19">
        <v>1.4970000000000001</v>
      </c>
      <c r="W12" s="19">
        <v>-0.92400000000000004</v>
      </c>
      <c r="AA12" t="s">
        <v>38</v>
      </c>
    </row>
    <row r="13" spans="1:36" x14ac:dyDescent="0.35">
      <c r="M13" t="s">
        <v>15</v>
      </c>
      <c r="N13" t="s">
        <v>16</v>
      </c>
      <c r="O13" t="s">
        <v>17</v>
      </c>
      <c r="P13" t="s">
        <v>18</v>
      </c>
      <c r="T13" s="19">
        <v>9.5000000000000001E-2</v>
      </c>
      <c r="U13" s="19">
        <v>-1.149</v>
      </c>
      <c r="V13" s="19">
        <v>-7.3460000000000001</v>
      </c>
      <c r="W13" s="19">
        <v>-0.15</v>
      </c>
      <c r="AA13" s="22" t="s">
        <v>35</v>
      </c>
      <c r="AB13" s="22" t="s">
        <v>35</v>
      </c>
      <c r="AC13" s="22" t="s">
        <v>35</v>
      </c>
      <c r="AD13" s="22" t="s">
        <v>35</v>
      </c>
    </row>
    <row r="14" spans="1:36" x14ac:dyDescent="0.35">
      <c r="M14">
        <f>(((H6-H11)*(H6-H11))+((H7-H11)*(H7-H11))+((H8-H11)*(H8-H11))+((H9-H11)*(H9-H11)))/4</f>
        <v>0.75</v>
      </c>
      <c r="N14">
        <f>(((H6-H11)*(I6-I11))+((H7-H11)*(I7-I11))+((H8-H11)*(I8-I11))+((H9-H11)*(I9-I11)))/4</f>
        <v>0.23127025873070864</v>
      </c>
      <c r="O14">
        <f>(((H6-H11)*(J6-J11))+((H7-H11)*(J7-J11))+((H8-H11)*(J8-J11))+((H9-H11)*(J9-J11)))/4</f>
        <v>6.7166049425948504E-4</v>
      </c>
      <c r="P14">
        <f>(((H6-H11)*(K6-K11))+((H7-H11)*(K7-K11))+((H8-H11)*(K8-K11))+((H9-H11)*(K9-K11)))/4</f>
        <v>0.72767905475057426</v>
      </c>
      <c r="T14" s="19">
        <v>0.66</v>
      </c>
      <c r="U14" s="19">
        <v>-1.8140000000000001</v>
      </c>
      <c r="V14" s="19">
        <v>6.6159999999999997</v>
      </c>
      <c r="W14" s="19">
        <v>-0.109</v>
      </c>
      <c r="AA14" s="20">
        <v>0.85699999999999998</v>
      </c>
      <c r="AB14" s="20">
        <v>1.49</v>
      </c>
      <c r="AC14" s="20">
        <v>1.4970000000000001</v>
      </c>
      <c r="AD14" s="20">
        <v>-0.92400000000000004</v>
      </c>
    </row>
    <row r="15" spans="1:36" x14ac:dyDescent="0.35">
      <c r="T15" s="19">
        <v>1</v>
      </c>
      <c r="U15" s="19">
        <v>1</v>
      </c>
      <c r="V15" s="19">
        <v>1</v>
      </c>
      <c r="W15" s="19">
        <v>1</v>
      </c>
      <c r="AA15" s="20">
        <v>9.5000000000000001E-2</v>
      </c>
      <c r="AB15" s="20">
        <v>-1.149</v>
      </c>
      <c r="AC15" s="20">
        <v>-7.3460000000000001</v>
      </c>
      <c r="AD15" s="20">
        <v>-0.15</v>
      </c>
    </row>
    <row r="16" spans="1:36" x14ac:dyDescent="0.35">
      <c r="M16" t="s">
        <v>21</v>
      </c>
      <c r="N16" t="s">
        <v>22</v>
      </c>
      <c r="O16" t="s">
        <v>23</v>
      </c>
      <c r="AA16" s="20">
        <v>0.66</v>
      </c>
      <c r="AB16" s="20">
        <v>-1.8140000000000001</v>
      </c>
      <c r="AC16" s="20">
        <v>6.6159999999999997</v>
      </c>
      <c r="AD16" s="20">
        <v>-0.109</v>
      </c>
    </row>
    <row r="17" spans="13:30" x14ac:dyDescent="0.35">
      <c r="M17">
        <f>(((I6-I11)*(I6-I11))+((I7-I11)*(I7-I11))+((I8-I11)*(I8-I11))+((I9-I11)*(I9-I11)))/4</f>
        <v>0.75</v>
      </c>
      <c r="N17">
        <f>(((I6-I11)*(J6-J11))+((I7-I11)*(J7-J11))+((I8-I11)*(J8-J11))+((I9-I11)*(J9-J11)))/4</f>
        <v>0.60517925896701963</v>
      </c>
      <c r="O17">
        <f>(((I6-I11)*(K6-K11))+((I7-I11)*(K7-K11))+((I8-I11)*(K8-K11))+((I9-I11)*(K9-K11)))/4</f>
        <v>0.39217509903002645</v>
      </c>
      <c r="AA17" s="20">
        <v>1</v>
      </c>
      <c r="AB17" s="20">
        <v>1</v>
      </c>
      <c r="AC17" s="20">
        <v>1</v>
      </c>
      <c r="AD17" s="20">
        <v>1</v>
      </c>
    </row>
    <row r="19" spans="13:30" x14ac:dyDescent="0.35">
      <c r="M19" t="s">
        <v>27</v>
      </c>
      <c r="N19" t="s">
        <v>28</v>
      </c>
    </row>
    <row r="20" spans="13:30" x14ac:dyDescent="0.35">
      <c r="M20">
        <f>(((J6-J11)*(J6-J11))+((J7-J11)*(J7-J11))+((J8-J11)*(J8-J11))+((J9-J11)*(J9-J11)))/4</f>
        <v>0.75</v>
      </c>
      <c r="N20">
        <f>(((J6-J11)*(K6-K11))+((J7-J11)*(K7-K11))+((J8-J11)*(K8-K11))+((J9-J11)*(K9-K11)))/4</f>
        <v>0.17315174659177196</v>
      </c>
    </row>
    <row r="22" spans="13:30" x14ac:dyDescent="0.35">
      <c r="M22" t="s">
        <v>32</v>
      </c>
    </row>
    <row r="23" spans="13:30" x14ac:dyDescent="0.35">
      <c r="M23">
        <f>(((K6-K11)*(K6-K11))+((K7-K11)*(K7-K11))+((K8-K11)*(K8-K11))+((K9-K11)*(K9-K11)))/4</f>
        <v>0.75</v>
      </c>
    </row>
    <row r="26" spans="13:30" x14ac:dyDescent="0.35">
      <c r="N26" t="s">
        <v>6</v>
      </c>
      <c r="O26" t="s">
        <v>7</v>
      </c>
      <c r="P26" t="s">
        <v>8</v>
      </c>
      <c r="Q26" t="s">
        <v>9</v>
      </c>
    </row>
    <row r="27" spans="13:30" x14ac:dyDescent="0.35">
      <c r="M27" t="s">
        <v>6</v>
      </c>
      <c r="N27">
        <f>M14</f>
        <v>0.75</v>
      </c>
      <c r="O27">
        <f>N14</f>
        <v>0.23127025873070864</v>
      </c>
      <c r="P27">
        <f>O14</f>
        <v>6.7166049425948504E-4</v>
      </c>
      <c r="Q27">
        <f>P14</f>
        <v>0.72767905475057426</v>
      </c>
    </row>
    <row r="28" spans="13:30" x14ac:dyDescent="0.35">
      <c r="M28" t="s">
        <v>7</v>
      </c>
      <c r="N28">
        <f>N14</f>
        <v>0.23127025873070864</v>
      </c>
      <c r="O28">
        <f>M17</f>
        <v>0.75</v>
      </c>
      <c r="P28">
        <f>N17</f>
        <v>0.60517925896701963</v>
      </c>
      <c r="Q28">
        <f>O17</f>
        <v>0.39217509903002645</v>
      </c>
    </row>
    <row r="29" spans="13:30" x14ac:dyDescent="0.35">
      <c r="M29" t="s">
        <v>8</v>
      </c>
      <c r="N29">
        <f>O14</f>
        <v>6.7166049425948504E-4</v>
      </c>
      <c r="O29">
        <f>N17</f>
        <v>0.60517925896701963</v>
      </c>
      <c r="P29">
        <f>M20</f>
        <v>0.75</v>
      </c>
      <c r="Q29">
        <f>N20</f>
        <v>0.17315174659177196</v>
      </c>
    </row>
    <row r="30" spans="13:30" x14ac:dyDescent="0.35">
      <c r="M30" t="s">
        <v>9</v>
      </c>
      <c r="N30">
        <f>P14</f>
        <v>0.72767905475057426</v>
      </c>
      <c r="O30">
        <f>O17</f>
        <v>0.39217509903002645</v>
      </c>
      <c r="P30">
        <f>N20</f>
        <v>0.17315174659177196</v>
      </c>
      <c r="Q30">
        <f>M23</f>
        <v>0.75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Irfan Saputro</cp:lastModifiedBy>
  <cp:revision/>
  <dcterms:created xsi:type="dcterms:W3CDTF">2022-12-05T04:21:03Z</dcterms:created>
  <dcterms:modified xsi:type="dcterms:W3CDTF">2022-12-07T06:06:09Z</dcterms:modified>
  <cp:category/>
  <cp:contentStatus/>
</cp:coreProperties>
</file>